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91AB8045-AFC0-B76E-F17D-A240E00664A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H-DC1\RedirectedFolders\nmorrison\Desktop\"/>
    </mc:Choice>
  </mc:AlternateContent>
  <bookViews>
    <workbookView xWindow="-110" yWindow="-110" windowWidth="17020" windowHeight="10120" tabRatio="996"/>
  </bookViews>
  <sheets>
    <sheet name="Page couverture" sheetId="1" r:id="rId1"/>
    <sheet name="Questionnaire" sheetId="2" r:id="rId2"/>
    <sheet name="Plan d'action" sheetId="3" r:id="rId3"/>
    <sheet name="Résultats individuels" sheetId="4" r:id="rId4"/>
    <sheet name="Analysis" sheetId="5" r:id="rId5"/>
    <sheet name="Déficit dans la gouvernance" sheetId="6" r:id="rId6"/>
    <sheet name="Modify Questionnaire Statements" sheetId="7" state="hidden" r:id="rId7"/>
  </sheets>
  <definedNames>
    <definedName name="connaissent_les_principes_coopératifs_internationaux.">Questionnaire!$C$10</definedName>
    <definedName name="Footnote">'Modify Questionnaire Statements'!#REF!</definedName>
    <definedName name="Participant1">Questionnaire!$11:$16,Questionnaire!$20:$25,Questionnaire!$29:$34,Questionnaire!$38:$43,Questionnaire!$47:$52,Questionnaire!$56:$61,Questionnaire!$65:$70,Questionnaire!$74:$79,Questionnaire!$83:$88,Questionnaire!$92:$97,Questionnaire!$101:$106,Questionnaire!$127:$127,Questionnaire!$130:$135,Questionnaire!$139:$144,Questionnaire!$148:$153,Questionnaire!$157:$162,Questionnaire!$166:$171,Questionnaire!$175:$180,Questionnaire!$184:$189,Questionnaire!$193:$198,Questionnaire!$202:$207,Questionnaire!$211:$216,Questionnaire!$220:$225,Questionnaire!$231:$236,Questionnaire!$240:$245,Questionnaire!$249:$254,Questionnaire!$258:$263</definedName>
    <definedName name="Participant1b">Questionnaire!$269:$274,Questionnaire!$278:$283,Questionnaire!$287:$292,Questionnaire!$296:$301,Questionnaire!$305:$310</definedName>
    <definedName name="Participant1Graph">'Résultats individuels'!$1:$170,'Résultats individuels'!$205:$239</definedName>
    <definedName name="Participant2">Questionnaire!$11:$15,Questionnaire!$20:$24,Questionnaire!$29:$33,Questionnaire!$38:$42,Questionnaire!$47:$51,Questionnaire!$56:$60,Questionnaire!$65:$69,Questionnaire!$74:$78,Questionnaire!$83:$87,Questionnaire!$92:$96,Questionnaire!$101:$105,Questionnaire!$127:$127,Questionnaire!$130:$134,Questionnaire!$139:$143,Questionnaire!$148:$152,Questionnaire!$157:$161,Questionnaire!$166:$170,Questionnaire!$175:$179,Questionnaire!$184:$188,Questionnaire!$193:$198,Questionnaire!$202:$206,Questionnaire!$211:$215,Questionnaire!$220:$224,Questionnaire!$231:$235,Questionnaire!$240:$244,Questionnaire!$249:$253,Questionnaire!$258:$262</definedName>
    <definedName name="Participant2b">Questionnaire!$269:$273,Questionnaire!$278:$282,Questionnaire!$287:$291,Questionnaire!$296:$300,Questionnaire!$305:$309</definedName>
    <definedName name="Participant2Graph">'Résultats individuels'!$1:$170</definedName>
    <definedName name="Participant3">Questionnaire!$11:$14,Questionnaire!$20:$23,Questionnaire!$29:$32,Questionnaire!$38:$41,Questionnaire!$47:$50,Questionnaire!$56:$59,Questionnaire!$65:$68,Questionnaire!$74:$77,Questionnaire!$83:$86,Questionnaire!$92:$95,Questionnaire!$101:$104,Questionnaire!$127:$127,Questionnaire!$130:$133,Questionnaire!$139:$142,Questionnaire!$148:$151,Questionnaire!$157:$160,Questionnaire!$166:$169,Questionnaire!$175:$178,Questionnaire!$184:$187,Questionnaire!$193:$196,Questionnaire!$202:$205,Questionnaire!$211:$214,Questionnaire!$220:$223,Questionnaire!$231:$234,Questionnaire!$240:$243,Questionnaire!$249:$252,Questionnaire!$258:$261</definedName>
    <definedName name="Participant3b">Questionnaire!$269:$272,Questionnaire!$278:$281,Questionnaire!$287:$290,Questionnaire!$296:$299,Questionnaire!$305:$308</definedName>
    <definedName name="Participant3Graph">'Résultats individuels'!$137:$170,'Résultats individuels'!$1:$102</definedName>
    <definedName name="Participant4b">Questionnaire!$269:$271,Questionnaire!$278:$280,Questionnaire!$287:$289,Questionnaire!$296:$298,Questionnaire!$305:$307</definedName>
    <definedName name="Participant4Graph">'Résultats individuels'!$1:$102</definedName>
    <definedName name="Participant5">Questionnaire!$11:$12,Questionnaire!$20:$21,Questionnaire!$29:$30,Questionnaire!$38:$39,Questionnaire!$47:$48,Questionnaire!$56:$57,Questionnaire!$65:$66,Questionnaire!$74:$75,Questionnaire!$83:$84,Questionnaire!$92:$93,Questionnaire!$101:$102,Questionnaire!$127:$127,Questionnaire!$130:$131,Questionnaire!$139:$140,Questionnaire!$148:$149,Questionnaire!$157:$158,Questionnaire!$166:$167,Questionnaire!$175:$176,Questionnaire!$184:$185,Questionnaire!$193:$194,Questionnaire!$202:$203,Questionnaire!$211:$212,Questionnaire!$220:$221,Questionnaire!$231:$232,Questionnaire!$240:$241,Questionnaire!$249:$250,Questionnaire!$258:$259</definedName>
    <definedName name="Participant5b">Questionnaire!$269:$270,Questionnaire!$278:$279,Questionnaire!$287:$288,Questionnaire!$296:$297,Questionnaire!$305:$306</definedName>
    <definedName name="Participant5Graph">'Résultats individuels'!$1:$68</definedName>
    <definedName name="Participant6">Questionnaire!$11:$11,Questionnaire!$20:$20,Questionnaire!$29:$29,Questionnaire!$38:$38,Questionnaire!$47:$47,Questionnaire!$56:$56,Questionnaire!$65:$65,Questionnaire!$74:$74,Questionnaire!$83:$83,Questionnaire!$92:$92,Questionnaire!$101:$101,Questionnaire!$127:$127,Questionnaire!$130:$130,Questionnaire!$139:$139,Questionnaire!$148:$148,Questionnaire!$157:$157,Questionnaire!$166:$166,Questionnaire!$175:$175,Questionnaire!$184:$184,Questionnaire!$193:$193,Questionnaire!$202:$202,Questionnaire!$211:$211,Questionnaire!$220:$220,Questionnaire!$231:$231,Questionnaire!$240:$240,Questionnaire!$249:$249,Questionnaire!$258:$258</definedName>
    <definedName name="Participant6b">Questionnaire!$269:$269,Questionnaire!$278:$278,Questionnaire!$287:$287,Questionnaire!$296:$296,Questionnaire!$305:$305</definedName>
    <definedName name="Participant6Graph">'Résultats individuels'!$1:$34</definedName>
    <definedName name="_xlnm.Print_Area" localSheetId="5">'Déficit dans la gouvernance'!$A$1:$N$32</definedName>
    <definedName name="_xlnm.Print_Area" localSheetId="0">'Page couverture'!$A$1:$Q$39</definedName>
    <definedName name="_xlnm.Print_Area" localSheetId="2">'Plan d''action'!$A$1:$P$145</definedName>
    <definedName name="_xlnm.Print_Area" localSheetId="1">Questionnaire!$A$1:$O$314</definedName>
    <definedName name="_xlnm.Print_Area" localSheetId="3">'Résultats individuels'!$A$1:$N$238</definedName>
    <definedName name="_xlnm.Print_Titles" localSheetId="1">Questionnaire!$1:$7</definedName>
    <definedName name="rngActionPlan1">'Plan d''action'!$H$26</definedName>
    <definedName name="rngActionPlan2">'Plan d''action'!$H$65</definedName>
    <definedName name="rngActionPlan3">'Plan d''action'!$H$99</definedName>
    <definedName name="rngActionPlan4">'Plan d''action'!$H$133</definedName>
    <definedName name="rngAllQuestions">Questionnaire!$11:$312</definedName>
    <definedName name="rngAllResults">'Résultats individuels'!$35:$239</definedName>
    <definedName name="rngCheckBoxes">Questionnaire!$K$11:$N$311</definedName>
    <definedName name="rngCoopName">'Page couverture'!$J$8</definedName>
    <definedName name="rngDebugMode">Analysis!$J$6</definedName>
    <definedName name="rngGovernanceData">Analysis!$N$330:$O$362</definedName>
    <definedName name="rngGovernanceKey">Analysis!$N$330:$N$362</definedName>
    <definedName name="rngName1">'Page couverture'!$19:$20</definedName>
    <definedName name="rngName2">'Page couverture'!$21:$22</definedName>
    <definedName name="rngName3">'Page couverture'!$23:$24</definedName>
    <definedName name="rngName4">'Page couverture'!$25:$26</definedName>
    <definedName name="rngName5">'Page couverture'!$27:$28</definedName>
    <definedName name="rngName6">'Page couverture'!$29:$30</definedName>
    <definedName name="rngName7">'Page couverture'!$31:$32</definedName>
    <definedName name="rngNames">'Page couverture'!$19:$32</definedName>
    <definedName name="rngNoParticipants">'Page couverture'!$J$16</definedName>
    <definedName name="rngParticantResults2">'Résultats individuels'!$35:$68</definedName>
    <definedName name="rngParticantResults3">'Résultats individuels'!$69:$102</definedName>
    <definedName name="rngParticantResults4">'Résultats individuels'!$103:$136</definedName>
    <definedName name="rngParticantResults5">'Résultats individuels'!$137:$170</definedName>
    <definedName name="rngParticantResults6">'Résultats individuels'!$171:$204</definedName>
    <definedName name="rngParticantResults7">'Résultats individuels'!$205:$238</definedName>
    <definedName name="rngParticipantList">'Page couverture'!$S$5:$S$12</definedName>
    <definedName name="rngParticipantName1">'Page couverture'!$J$19</definedName>
    <definedName name="rngParticipantName2">'Page couverture'!$J$21</definedName>
    <definedName name="rngParticipantName3">'Page couverture'!$J$23</definedName>
    <definedName name="rngParticipantName4">'Page couverture'!$J$25</definedName>
    <definedName name="rngParticipantName5">'Page couverture'!$J$27</definedName>
    <definedName name="rngParticipantName6">'Page couverture'!$J$29</definedName>
    <definedName name="rngParticipantName7">'Page couverture'!$J$31</definedName>
    <definedName name="rngPartipantNames">'Page couverture'!$J$19:$M$31</definedName>
    <definedName name="rngPartipantQuestions1">Questionnaire!$11:$11,Questionnaire!$20:$20,Questionnaire!$29:$29,Questionnaire!$38:$38,Questionnaire!$47:$47,Questionnaire!$56:$56,Questionnaire!$65:$65,Questionnaire!$74:$74,Questionnaire!$83:$83,Questionnaire!$92:$92,Questionnaire!$101:$101,Questionnaire!$119:$119,Questionnaire!$130:$130,Questionnaire!$139:$139,Questionnaire!$148:$148,Questionnaire!$157:$157,Questionnaire!$166:$166,Questionnaire!$175:$175,Questionnaire!$184:$184,Questionnaire!$193:$193,Questionnaire!$202:$202,Questionnaire!$211:$211,Questionnaire!$220:$220,Questionnaire!$231:$231,Questionnaire!$240:$240,Questionnaire!$249:$249,Questionnaire!$258:$258,Questionnaire!$269:$269,Questionnaire!$278:$278,Questionnaire!$287:$287,Questionnaire!$296:$296,Questionnaire!$305:$305,Questionnaire!$110:$110</definedName>
    <definedName name="rngPartipantQuestions2">Questionnaire!$12:$12,Questionnaire!$21:$21,Questionnaire!$30:$30,Questionnaire!$39:$39,Questionnaire!$48:$48,Questionnaire!$57:$57,Questionnaire!$66:$66,Questionnaire!$75:$75,Questionnaire!$84:$84,Questionnaire!$93:$93,Questionnaire!$102:$102,Questionnaire!$120:$120,Questionnaire!$131:$131,Questionnaire!$140:$140,Questionnaire!$149:$149,Questionnaire!$158:$158,Questionnaire!$167:$167,Questionnaire!$176:$176,Questionnaire!$185:$185,Questionnaire!$194:$194,Questionnaire!$203:$203,Questionnaire!$212:$212,Questionnaire!$221:$221,Questionnaire!$232:$232,Questionnaire!$241:$241,Questionnaire!$250:$250,Questionnaire!$259:$259,Questionnaire!$270:$270,Questionnaire!$279:$279,Questionnaire!$288:$288,Questionnaire!$297:$297,Questionnaire!$306:$306,Questionnaire!$111:$111</definedName>
    <definedName name="rngPartipantQuestions3">Questionnaire!$13:$13,Questionnaire!$22:$22,Questionnaire!$31:$31,Questionnaire!$40:$40,Questionnaire!$49:$49,Questionnaire!$58:$58,Questionnaire!$67:$67,Questionnaire!$76:$76,Questionnaire!$85:$85,Questionnaire!$94:$94,Questionnaire!$103:$103,Questionnaire!$121:$121,Questionnaire!$132:$132,Questionnaire!$141:$141,Questionnaire!$150:$150,Questionnaire!$159:$159,Questionnaire!$168:$168,Questionnaire!$177:$177,Questionnaire!$186:$186,Questionnaire!$195:$195,Questionnaire!$204:$204,Questionnaire!$213:$213,Questionnaire!$222:$222,Questionnaire!$233:$233,Questionnaire!$242:$242,Questionnaire!$251:$251,Questionnaire!$260:$260,Questionnaire!$271:$271,Questionnaire!$280:$280,Questionnaire!$289:$289,Questionnaire!$298:$298,Questionnaire!$307:$307,Questionnaire!$112:$112</definedName>
    <definedName name="rngPartipantQuestions4">Questionnaire!$14:$14,Questionnaire!$23:$23,Questionnaire!$32:$32,Questionnaire!$41:$41,Questionnaire!$50:$50,Questionnaire!$59:$59,Questionnaire!$68:$68,Questionnaire!$77:$77,Questionnaire!$86:$86,Questionnaire!$95:$95,Questionnaire!$104:$104,Questionnaire!$123:$123,Questionnaire!$123:$123,Questionnaire!$122:$122,Questionnaire!$123:$123,Questionnaire!$123:$123,Questionnaire!$123:$123,Questionnaire!$122:$122,Questionnaire!$133:$133,Questionnaire!$142:$142,Questionnaire!$151:$151,Questionnaire!$160:$160,Questionnaire!$169:$169,Questionnaire!$178:$178,Questionnaire!$187:$187,Questionnaire!$196:$196,Questionnaire!$205:$205,Questionnaire!$214:$214,Questionnaire!$223:$223,Questionnaire!$234:$234,Questionnaire!$243:$243,Questionnaire!$252:$252,Questionnaire!$261:$261,Questionnaire!$272:$272,Questionnaire!$281:$281,Questionnaire!$290:$290,Questionnaire!$299:$299,Questionnaire!$308:$308,Questionnaire!$113:$113</definedName>
    <definedName name="rngPartipantQuestions5">Questionnaire!$15:$15,Questionnaire!$24:$24,Questionnaire!$33:$33,Questionnaire!$42:$42,Questionnaire!$51:$51,Questionnaire!$60:$60,Questionnaire!$69:$69,Questionnaire!$78:$78,Questionnaire!$87:$87,Questionnaire!$96:$96,Questionnaire!$105:$105,Questionnaire!$124:$124,Questionnaire!$123:$123,Questionnaire!$134:$134,Questionnaire!$143:$143,Questionnaire!$152:$152,Questionnaire!$161:$161,Questionnaire!$170:$170,Questionnaire!$179:$179,Questionnaire!$188:$188,Questionnaire!$197:$197,Questionnaire!$206:$206,Questionnaire!$215:$215,Questionnaire!$224:$224,Questionnaire!$235:$235,Questionnaire!$244:$244,Questionnaire!$253:$253,Questionnaire!$262:$262,Questionnaire!$273:$273,Questionnaire!$282:$282,Questionnaire!$291:$291,Questionnaire!$300:$300,Questionnaire!$309:$309,Questionnaire!$124:$124,Questionnaire!$114:$114</definedName>
    <definedName name="rngPartipantQuestions6">Questionnaire!$16:$16,Questionnaire!$26:$26,Questionnaire!$34:$34,Questionnaire!$43:$43,Questionnaire!$52:$52,Questionnaire!$61:$61,Questionnaire!$70:$70,Questionnaire!$79:$79,Questionnaire!$88:$88,Questionnaire!$97:$97,Questionnaire!$106:$106,Questionnaire!$124:$124,Questionnaire!$135:$135,Questionnaire!$144:$144,Questionnaire!$153:$153,Questionnaire!$162:$162,Questionnaire!$171:$171,Questionnaire!$180:$180,Questionnaire!$189:$189,Questionnaire!$198:$198,Questionnaire!$207:$207,Questionnaire!$216:$216,Questionnaire!$225:$225,Questionnaire!$236:$236,Questionnaire!$245:$245,Questionnaire!$254:$254,Questionnaire!$263:$263,Questionnaire!$274:$274,Questionnaire!$283:$283,Questionnaire!$292:$292,Questionnaire!$301:$301,Questionnaire!$310:$310,Questionnaire!$26:$26,Questionnaire!$25:$25,Questionnaire!$115:$115</definedName>
    <definedName name="rngPartipantQuestions7">Questionnaire!$17:$17,Questionnaire!$26:$26,Questionnaire!$35:$35,Questionnaire!$44:$44,Questionnaire!$53:$53,Questionnaire!$62:$62,Questionnaire!$71:$71,Questionnaire!$80:$80,Questionnaire!$89:$89,Questionnaire!$98:$98,Questionnaire!$107:$107,Questionnaire!$125:$125,Questionnaire!$136:$136,Questionnaire!$146:$146,Questionnaire!$146:$146,Questionnaire!$145:$145,Questionnaire!$154:$154,Questionnaire!$163:$163,Questionnaire!$172:$172,Questionnaire!$181:$181,Questionnaire!$190:$190,Questionnaire!$199:$199,Questionnaire!$208:$208,Questionnaire!$217:$217,Questionnaire!$226:$226,Questionnaire!$237:$237,Questionnaire!$246:$246,Questionnaire!$255:$255,Questionnaire!$264:$264,Questionnaire!$275:$275,Questionnaire!$284:$284,Questionnaire!$293:$293,Questionnaire!$302:$302,Questionnaire!$311:$311,Questionnaire!$116:$116</definedName>
    <definedName name="rngPercentYesData">Analysis!$F$330:$F$362</definedName>
    <definedName name="rngQuestionNumbers">Analysis!$B$330:$B$362</definedName>
    <definedName name="rngSortedQuestionNumbers">Analysis!$O$330:$O$362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C10" i="2"/>
  <c r="G3" i="1" l="1"/>
  <c r="U30" i="2" l="1"/>
  <c r="J331" i="5"/>
  <c r="J332" i="5" s="1"/>
  <c r="J333" i="5" s="1"/>
  <c r="J334" i="5" s="1"/>
  <c r="J335" i="5" s="1"/>
  <c r="J336" i="5" s="1"/>
  <c r="J337" i="5" s="1"/>
  <c r="J338" i="5" s="1"/>
  <c r="J339" i="5" s="1"/>
  <c r="J340" i="5" s="1"/>
  <c r="J341" i="5" s="1"/>
  <c r="J342" i="5" s="1"/>
  <c r="J343" i="5" s="1"/>
  <c r="J344" i="5" s="1"/>
  <c r="J345" i="5" s="1"/>
  <c r="J346" i="5" s="1"/>
  <c r="J347" i="5" s="1"/>
  <c r="J348" i="5" s="1"/>
  <c r="J349" i="5" s="1"/>
  <c r="J350" i="5" s="1"/>
  <c r="J351" i="5" s="1"/>
  <c r="J352" i="5" s="1"/>
  <c r="J353" i="5" s="1"/>
  <c r="J354" i="5" s="1"/>
  <c r="J355" i="5" s="1"/>
  <c r="J356" i="5" s="1"/>
  <c r="J357" i="5" s="1"/>
  <c r="J358" i="5" s="1"/>
  <c r="J359" i="5" s="1"/>
  <c r="J360" i="5" s="1"/>
  <c r="J361" i="5" s="1"/>
  <c r="J362" i="5" s="1"/>
  <c r="U116" i="2"/>
  <c r="F16" i="5" s="1"/>
  <c r="T116" i="2"/>
  <c r="E16" i="5" s="1"/>
  <c r="S116" i="2"/>
  <c r="D16" i="5" s="1"/>
  <c r="R116" i="2"/>
  <c r="C16" i="5" s="1"/>
  <c r="Q116" i="2"/>
  <c r="U115" i="2"/>
  <c r="F62" i="5" s="1"/>
  <c r="T115" i="2"/>
  <c r="E62" i="5" s="1"/>
  <c r="S115" i="2"/>
  <c r="D62" i="5" s="1"/>
  <c r="R115" i="2"/>
  <c r="C62" i="5" s="1"/>
  <c r="Q115" i="2"/>
  <c r="U114" i="2"/>
  <c r="F108" i="5" s="1"/>
  <c r="T114" i="2"/>
  <c r="E108" i="5" s="1"/>
  <c r="S114" i="2"/>
  <c r="D108" i="5" s="1"/>
  <c r="R114" i="2"/>
  <c r="C108" i="5" s="1"/>
  <c r="Q114" i="2"/>
  <c r="U113" i="2"/>
  <c r="F154" i="5" s="1"/>
  <c r="T113" i="2"/>
  <c r="E154" i="5" s="1"/>
  <c r="S113" i="2"/>
  <c r="D154" i="5" s="1"/>
  <c r="R113" i="2"/>
  <c r="C154" i="5" s="1"/>
  <c r="Q113" i="2"/>
  <c r="U112" i="2"/>
  <c r="F200" i="5" s="1"/>
  <c r="T112" i="2"/>
  <c r="E200" i="5" s="1"/>
  <c r="S112" i="2"/>
  <c r="D200" i="5" s="1"/>
  <c r="R112" i="2"/>
  <c r="C200" i="5" s="1"/>
  <c r="Q112" i="2"/>
  <c r="U111" i="2"/>
  <c r="F246" i="5" s="1"/>
  <c r="T111" i="2"/>
  <c r="E246" i="5" s="1"/>
  <c r="S111" i="2"/>
  <c r="D246" i="5" s="1"/>
  <c r="R111" i="2"/>
  <c r="C246" i="5" s="1"/>
  <c r="Q111" i="2"/>
  <c r="U110" i="2"/>
  <c r="F293" i="5" s="1"/>
  <c r="T110" i="2"/>
  <c r="E293" i="5" s="1"/>
  <c r="S110" i="2"/>
  <c r="D293" i="5" s="1"/>
  <c r="R110" i="2"/>
  <c r="C293" i="5" s="1"/>
  <c r="Q110" i="2"/>
  <c r="C118" i="2"/>
  <c r="C109" i="2"/>
  <c r="I141" i="2"/>
  <c r="Q141" i="2" s="1"/>
  <c r="R141" i="2"/>
  <c r="S141" i="2"/>
  <c r="T141" i="2"/>
  <c r="U141" i="2"/>
  <c r="I142" i="2"/>
  <c r="Q142" i="2" s="1"/>
  <c r="R142" i="2"/>
  <c r="S142" i="2"/>
  <c r="T142" i="2"/>
  <c r="U142" i="2"/>
  <c r="I143" i="2"/>
  <c r="Q143" i="2" s="1"/>
  <c r="R143" i="2"/>
  <c r="S143" i="2"/>
  <c r="T143" i="2"/>
  <c r="U143" i="2"/>
  <c r="I144" i="2"/>
  <c r="Q144" i="2" s="1"/>
  <c r="R144" i="2"/>
  <c r="S144" i="2"/>
  <c r="T144" i="2"/>
  <c r="U144" i="2"/>
  <c r="I145" i="2"/>
  <c r="Q145" i="2" s="1"/>
  <c r="R145" i="2"/>
  <c r="S145" i="2"/>
  <c r="T145" i="2"/>
  <c r="U145" i="2"/>
  <c r="I311" i="2"/>
  <c r="Q311" i="2" s="1"/>
  <c r="I310" i="2"/>
  <c r="Q310" i="2" s="1"/>
  <c r="I309" i="2"/>
  <c r="Q309" i="2" s="1"/>
  <c r="I308" i="2"/>
  <c r="Q308" i="2" s="1"/>
  <c r="I307" i="2"/>
  <c r="Q307" i="2" s="1"/>
  <c r="I306" i="2"/>
  <c r="Q306" i="2" s="1"/>
  <c r="I305" i="2"/>
  <c r="Q305" i="2" s="1"/>
  <c r="I302" i="2"/>
  <c r="Q302" i="2" s="1"/>
  <c r="I301" i="2"/>
  <c r="Q301" i="2" s="1"/>
  <c r="I300" i="2"/>
  <c r="Q300" i="2" s="1"/>
  <c r="I299" i="2"/>
  <c r="Q299" i="2" s="1"/>
  <c r="I298" i="2"/>
  <c r="Q298" i="2" s="1"/>
  <c r="I297" i="2"/>
  <c r="Q297" i="2" s="1"/>
  <c r="I296" i="2"/>
  <c r="Q296" i="2" s="1"/>
  <c r="I293" i="2"/>
  <c r="Q293" i="2" s="1"/>
  <c r="I292" i="2"/>
  <c r="Q292" i="2" s="1"/>
  <c r="I291" i="2"/>
  <c r="Q291" i="2" s="1"/>
  <c r="I290" i="2"/>
  <c r="Q290" i="2" s="1"/>
  <c r="I289" i="2"/>
  <c r="Q289" i="2" s="1"/>
  <c r="I288" i="2"/>
  <c r="Q288" i="2" s="1"/>
  <c r="I287" i="2"/>
  <c r="Q287" i="2" s="1"/>
  <c r="I284" i="2"/>
  <c r="Q284" i="2" s="1"/>
  <c r="I283" i="2"/>
  <c r="Q283" i="2" s="1"/>
  <c r="I282" i="2"/>
  <c r="Q282" i="2" s="1"/>
  <c r="I281" i="2"/>
  <c r="Q281" i="2" s="1"/>
  <c r="I280" i="2"/>
  <c r="Q280" i="2" s="1"/>
  <c r="I279" i="2"/>
  <c r="Q279" i="2" s="1"/>
  <c r="I278" i="2"/>
  <c r="Q278" i="2" s="1"/>
  <c r="I275" i="2"/>
  <c r="Q275" i="2" s="1"/>
  <c r="I274" i="2"/>
  <c r="Q274" i="2" s="1"/>
  <c r="I273" i="2"/>
  <c r="Q273" i="2" s="1"/>
  <c r="I272" i="2"/>
  <c r="Q272" i="2" s="1"/>
  <c r="I271" i="2"/>
  <c r="Q271" i="2" s="1"/>
  <c r="I270" i="2"/>
  <c r="Q270" i="2" s="1"/>
  <c r="I269" i="2"/>
  <c r="Q269" i="2" s="1"/>
  <c r="I264" i="2"/>
  <c r="Q264" i="2" s="1"/>
  <c r="I263" i="2"/>
  <c r="Q263" i="2" s="1"/>
  <c r="I262" i="2"/>
  <c r="Q262" i="2" s="1"/>
  <c r="I261" i="2"/>
  <c r="Q261" i="2" s="1"/>
  <c r="I260" i="2"/>
  <c r="Q260" i="2" s="1"/>
  <c r="I259" i="2"/>
  <c r="Q259" i="2" s="1"/>
  <c r="I258" i="2"/>
  <c r="Q258" i="2" s="1"/>
  <c r="I255" i="2"/>
  <c r="Q255" i="2" s="1"/>
  <c r="I254" i="2"/>
  <c r="Q254" i="2" s="1"/>
  <c r="I253" i="2"/>
  <c r="Q253" i="2" s="1"/>
  <c r="I252" i="2"/>
  <c r="Q252" i="2" s="1"/>
  <c r="I251" i="2"/>
  <c r="Q251" i="2" s="1"/>
  <c r="I250" i="2"/>
  <c r="Q250" i="2" s="1"/>
  <c r="I249" i="2"/>
  <c r="Q249" i="2" s="1"/>
  <c r="I246" i="2"/>
  <c r="Q246" i="2" s="1"/>
  <c r="I245" i="2"/>
  <c r="Q245" i="2" s="1"/>
  <c r="I244" i="2"/>
  <c r="Q244" i="2" s="1"/>
  <c r="I243" i="2"/>
  <c r="Q243" i="2" s="1"/>
  <c r="I242" i="2"/>
  <c r="Q242" i="2" s="1"/>
  <c r="I241" i="2"/>
  <c r="Q241" i="2" s="1"/>
  <c r="I240" i="2"/>
  <c r="Q240" i="2" s="1"/>
  <c r="I237" i="2"/>
  <c r="Q237" i="2" s="1"/>
  <c r="I236" i="2"/>
  <c r="Q236" i="2" s="1"/>
  <c r="I235" i="2"/>
  <c r="Q235" i="2" s="1"/>
  <c r="I234" i="2"/>
  <c r="Q234" i="2" s="1"/>
  <c r="I233" i="2"/>
  <c r="Q233" i="2" s="1"/>
  <c r="I232" i="2"/>
  <c r="Q232" i="2" s="1"/>
  <c r="I231" i="2"/>
  <c r="Q231" i="2" s="1"/>
  <c r="I226" i="2"/>
  <c r="Q226" i="2" s="1"/>
  <c r="I225" i="2"/>
  <c r="Q225" i="2" s="1"/>
  <c r="I224" i="2"/>
  <c r="Q224" i="2" s="1"/>
  <c r="I223" i="2"/>
  <c r="Q223" i="2" s="1"/>
  <c r="I222" i="2"/>
  <c r="Q222" i="2" s="1"/>
  <c r="I221" i="2"/>
  <c r="Q221" i="2" s="1"/>
  <c r="I220" i="2"/>
  <c r="Q220" i="2" s="1"/>
  <c r="I217" i="2"/>
  <c r="Q217" i="2" s="1"/>
  <c r="I216" i="2"/>
  <c r="Q216" i="2" s="1"/>
  <c r="I215" i="2"/>
  <c r="Q215" i="2" s="1"/>
  <c r="I214" i="2"/>
  <c r="Q214" i="2" s="1"/>
  <c r="I213" i="2"/>
  <c r="Q213" i="2" s="1"/>
  <c r="I212" i="2"/>
  <c r="Q212" i="2" s="1"/>
  <c r="I211" i="2"/>
  <c r="Q211" i="2" s="1"/>
  <c r="I208" i="2"/>
  <c r="Q208" i="2" s="1"/>
  <c r="I207" i="2"/>
  <c r="Q207" i="2" s="1"/>
  <c r="I206" i="2"/>
  <c r="Q206" i="2" s="1"/>
  <c r="I205" i="2"/>
  <c r="Q205" i="2" s="1"/>
  <c r="I204" i="2"/>
  <c r="Q204" i="2" s="1"/>
  <c r="I203" i="2"/>
  <c r="Q203" i="2" s="1"/>
  <c r="I202" i="2"/>
  <c r="Q202" i="2" s="1"/>
  <c r="I199" i="2"/>
  <c r="Q199" i="2" s="1"/>
  <c r="I198" i="2"/>
  <c r="Q198" i="2" s="1"/>
  <c r="I197" i="2"/>
  <c r="Q197" i="2" s="1"/>
  <c r="I196" i="2"/>
  <c r="Q196" i="2" s="1"/>
  <c r="I195" i="2"/>
  <c r="Q195" i="2" s="1"/>
  <c r="I194" i="2"/>
  <c r="Q194" i="2" s="1"/>
  <c r="I193" i="2"/>
  <c r="Q193" i="2" s="1"/>
  <c r="I190" i="2"/>
  <c r="Q190" i="2" s="1"/>
  <c r="I189" i="2"/>
  <c r="Q189" i="2" s="1"/>
  <c r="I188" i="2"/>
  <c r="Q188" i="2" s="1"/>
  <c r="I187" i="2"/>
  <c r="Q187" i="2" s="1"/>
  <c r="I186" i="2"/>
  <c r="Q186" i="2" s="1"/>
  <c r="I185" i="2"/>
  <c r="Q185" i="2" s="1"/>
  <c r="I184" i="2"/>
  <c r="Q184" i="2" s="1"/>
  <c r="I181" i="2"/>
  <c r="Q181" i="2" s="1"/>
  <c r="I180" i="2"/>
  <c r="Q180" i="2" s="1"/>
  <c r="I179" i="2"/>
  <c r="Q179" i="2" s="1"/>
  <c r="I178" i="2"/>
  <c r="Q178" i="2" s="1"/>
  <c r="I177" i="2"/>
  <c r="Q177" i="2" s="1"/>
  <c r="I176" i="2"/>
  <c r="Q176" i="2" s="1"/>
  <c r="I175" i="2"/>
  <c r="Q175" i="2" s="1"/>
  <c r="I172" i="2"/>
  <c r="Q172" i="2" s="1"/>
  <c r="I171" i="2"/>
  <c r="Q171" i="2" s="1"/>
  <c r="I170" i="2"/>
  <c r="Q170" i="2" s="1"/>
  <c r="I169" i="2"/>
  <c r="Q169" i="2" s="1"/>
  <c r="I168" i="2"/>
  <c r="Q168" i="2" s="1"/>
  <c r="I167" i="2"/>
  <c r="Q167" i="2" s="1"/>
  <c r="I166" i="2"/>
  <c r="Q166" i="2" s="1"/>
  <c r="I163" i="2"/>
  <c r="Q163" i="2" s="1"/>
  <c r="I162" i="2"/>
  <c r="Q162" i="2" s="1"/>
  <c r="I161" i="2"/>
  <c r="Q161" i="2" s="1"/>
  <c r="I160" i="2"/>
  <c r="Q160" i="2" s="1"/>
  <c r="I159" i="2"/>
  <c r="Q159" i="2" s="1"/>
  <c r="I158" i="2"/>
  <c r="Q158" i="2" s="1"/>
  <c r="I157" i="2"/>
  <c r="Q157" i="2" s="1"/>
  <c r="I154" i="2"/>
  <c r="Q154" i="2" s="1"/>
  <c r="I153" i="2"/>
  <c r="Q153" i="2" s="1"/>
  <c r="I152" i="2"/>
  <c r="Q152" i="2" s="1"/>
  <c r="I151" i="2"/>
  <c r="Q151" i="2" s="1"/>
  <c r="I150" i="2"/>
  <c r="Q150" i="2" s="1"/>
  <c r="I149" i="2"/>
  <c r="Q149" i="2" s="1"/>
  <c r="I148" i="2"/>
  <c r="Q148" i="2" s="1"/>
  <c r="I140" i="2"/>
  <c r="Q140" i="2" s="1"/>
  <c r="I139" i="2"/>
  <c r="Q139" i="2" s="1"/>
  <c r="I136" i="2"/>
  <c r="Q136" i="2" s="1"/>
  <c r="I135" i="2"/>
  <c r="Q135" i="2" s="1"/>
  <c r="I134" i="2"/>
  <c r="Q134" i="2" s="1"/>
  <c r="I133" i="2"/>
  <c r="Q133" i="2" s="1"/>
  <c r="I132" i="2"/>
  <c r="Q132" i="2" s="1"/>
  <c r="I131" i="2"/>
  <c r="Q131" i="2" s="1"/>
  <c r="I130" i="2"/>
  <c r="Q130" i="2" s="1"/>
  <c r="I125" i="2"/>
  <c r="Q125" i="2" s="1"/>
  <c r="I124" i="2"/>
  <c r="Q124" i="2" s="1"/>
  <c r="I123" i="2"/>
  <c r="Q123" i="2" s="1"/>
  <c r="I122" i="2"/>
  <c r="Q122" i="2" s="1"/>
  <c r="I121" i="2"/>
  <c r="Q121" i="2" s="1"/>
  <c r="I120" i="2"/>
  <c r="Q120" i="2" s="1"/>
  <c r="I119" i="2"/>
  <c r="Q119" i="2" s="1"/>
  <c r="I107" i="2"/>
  <c r="Q107" i="2" s="1"/>
  <c r="I106" i="2"/>
  <c r="Q106" i="2" s="1"/>
  <c r="I105" i="2"/>
  <c r="Q105" i="2" s="1"/>
  <c r="I104" i="2"/>
  <c r="Q104" i="2" s="1"/>
  <c r="I103" i="2"/>
  <c r="Q103" i="2" s="1"/>
  <c r="I102" i="2"/>
  <c r="Q102" i="2" s="1"/>
  <c r="I101" i="2"/>
  <c r="Q101" i="2" s="1"/>
  <c r="I98" i="2"/>
  <c r="Q98" i="2" s="1"/>
  <c r="I97" i="2"/>
  <c r="Q97" i="2" s="1"/>
  <c r="I96" i="2"/>
  <c r="Q96" i="2" s="1"/>
  <c r="I95" i="2"/>
  <c r="Q95" i="2" s="1"/>
  <c r="I94" i="2"/>
  <c r="Q94" i="2" s="1"/>
  <c r="I93" i="2"/>
  <c r="Q93" i="2" s="1"/>
  <c r="I92" i="2"/>
  <c r="Q92" i="2" s="1"/>
  <c r="I80" i="2"/>
  <c r="Q80" i="2" s="1"/>
  <c r="I79" i="2"/>
  <c r="Q79" i="2" s="1"/>
  <c r="I78" i="2"/>
  <c r="Q78" i="2" s="1"/>
  <c r="I77" i="2"/>
  <c r="Q77" i="2" s="1"/>
  <c r="I76" i="2"/>
  <c r="Q76" i="2" s="1"/>
  <c r="I75" i="2"/>
  <c r="Q75" i="2" s="1"/>
  <c r="I74" i="2"/>
  <c r="Q74" i="2" s="1"/>
  <c r="I89" i="2"/>
  <c r="Q89" i="2" s="1"/>
  <c r="I88" i="2"/>
  <c r="Q88" i="2" s="1"/>
  <c r="I87" i="2"/>
  <c r="Q87" i="2" s="1"/>
  <c r="I86" i="2"/>
  <c r="Q86" i="2" s="1"/>
  <c r="I85" i="2"/>
  <c r="Q85" i="2" s="1"/>
  <c r="I84" i="2"/>
  <c r="Q84" i="2" s="1"/>
  <c r="I83" i="2"/>
  <c r="Q83" i="2" s="1"/>
  <c r="I71" i="2"/>
  <c r="Q71" i="2" s="1"/>
  <c r="I70" i="2"/>
  <c r="Q70" i="2" s="1"/>
  <c r="I69" i="2"/>
  <c r="Q69" i="2" s="1"/>
  <c r="I68" i="2"/>
  <c r="Q68" i="2" s="1"/>
  <c r="I67" i="2"/>
  <c r="Q67" i="2" s="1"/>
  <c r="I66" i="2"/>
  <c r="Q66" i="2" s="1"/>
  <c r="I65" i="2"/>
  <c r="Q65" i="2" s="1"/>
  <c r="I62" i="2"/>
  <c r="Q62" i="2" s="1"/>
  <c r="I61" i="2"/>
  <c r="Q61" i="2" s="1"/>
  <c r="I60" i="2"/>
  <c r="Q60" i="2" s="1"/>
  <c r="I59" i="2"/>
  <c r="Q59" i="2" s="1"/>
  <c r="I58" i="2"/>
  <c r="Q58" i="2" s="1"/>
  <c r="I57" i="2"/>
  <c r="Q57" i="2" s="1"/>
  <c r="I56" i="2"/>
  <c r="Q56" i="2" s="1"/>
  <c r="I53" i="2"/>
  <c r="Q53" i="2" s="1"/>
  <c r="I52" i="2"/>
  <c r="Q52" i="2" s="1"/>
  <c r="I51" i="2"/>
  <c r="Q51" i="2" s="1"/>
  <c r="I50" i="2"/>
  <c r="Q50" i="2" s="1"/>
  <c r="I49" i="2"/>
  <c r="Q49" i="2" s="1"/>
  <c r="I48" i="2"/>
  <c r="Q48" i="2" s="1"/>
  <c r="I47" i="2"/>
  <c r="Q47" i="2" s="1"/>
  <c r="I44" i="2"/>
  <c r="Q44" i="2" s="1"/>
  <c r="I43" i="2"/>
  <c r="Q43" i="2" s="1"/>
  <c r="I42" i="2"/>
  <c r="Q42" i="2" s="1"/>
  <c r="I41" i="2"/>
  <c r="Q41" i="2" s="1"/>
  <c r="I40" i="2"/>
  <c r="Q40" i="2" s="1"/>
  <c r="I39" i="2"/>
  <c r="Q39" i="2" s="1"/>
  <c r="I38" i="2"/>
  <c r="Q38" i="2" s="1"/>
  <c r="I35" i="2"/>
  <c r="Q35" i="2" s="1"/>
  <c r="I34" i="2"/>
  <c r="Q34" i="2" s="1"/>
  <c r="I33" i="2"/>
  <c r="Q33" i="2" s="1"/>
  <c r="I32" i="2"/>
  <c r="Q32" i="2" s="1"/>
  <c r="I31" i="2"/>
  <c r="Q31" i="2" s="1"/>
  <c r="I30" i="2"/>
  <c r="Q30" i="2" s="1"/>
  <c r="I29" i="2"/>
  <c r="Q29" i="2" s="1"/>
  <c r="I26" i="2"/>
  <c r="Q26" i="2" s="1"/>
  <c r="I25" i="2"/>
  <c r="Q25" i="2" s="1"/>
  <c r="I24" i="2"/>
  <c r="Q24" i="2" s="1"/>
  <c r="I23" i="2"/>
  <c r="Q23" i="2" s="1"/>
  <c r="I22" i="2"/>
  <c r="Q22" i="2" s="1"/>
  <c r="I21" i="2"/>
  <c r="Q21" i="2" s="1"/>
  <c r="I20" i="2"/>
  <c r="Q20" i="2" s="1"/>
  <c r="I17" i="2"/>
  <c r="Q17" i="2" s="1"/>
  <c r="I16" i="2"/>
  <c r="Q16" i="2" s="1"/>
  <c r="I15" i="2"/>
  <c r="Q15" i="2" s="1"/>
  <c r="I14" i="2"/>
  <c r="Q14" i="2" s="1"/>
  <c r="I13" i="2"/>
  <c r="Q13" i="2" s="1"/>
  <c r="I12" i="2"/>
  <c r="Q12" i="2" s="1"/>
  <c r="I11" i="2"/>
  <c r="Q11" i="2" s="1"/>
  <c r="R117" i="2" l="1"/>
  <c r="U117" i="2"/>
  <c r="T117" i="2"/>
  <c r="S117" i="2"/>
  <c r="C304" i="2"/>
  <c r="C295" i="2"/>
  <c r="C286" i="2"/>
  <c r="C277" i="2"/>
  <c r="C268" i="2"/>
  <c r="B267" i="2"/>
  <c r="C257" i="2"/>
  <c r="C248" i="2"/>
  <c r="C239" i="2"/>
  <c r="C230" i="2"/>
  <c r="B229" i="2"/>
  <c r="C219" i="2"/>
  <c r="C210" i="2"/>
  <c r="C201" i="2"/>
  <c r="C192" i="2"/>
  <c r="C183" i="2"/>
  <c r="C174" i="2"/>
  <c r="C165" i="2"/>
  <c r="C156" i="2"/>
  <c r="C147" i="2"/>
  <c r="C138" i="2"/>
  <c r="C129" i="2"/>
  <c r="B128" i="2"/>
  <c r="C100" i="2"/>
  <c r="C91" i="2"/>
  <c r="C82" i="2"/>
  <c r="C73" i="2"/>
  <c r="C64" i="2"/>
  <c r="C55" i="2"/>
  <c r="C46" i="2"/>
  <c r="C37" i="2"/>
  <c r="C28" i="2"/>
  <c r="D4" i="6"/>
  <c r="W117" i="2" l="1"/>
  <c r="AA117" i="2"/>
  <c r="E341" i="5"/>
  <c r="C341" i="5"/>
  <c r="C116" i="3"/>
  <c r="C82" i="3"/>
  <c r="C43" i="3"/>
  <c r="U125" i="2"/>
  <c r="F17" i="5" s="1"/>
  <c r="T125" i="2"/>
  <c r="E17" i="5" s="1"/>
  <c r="S125" i="2"/>
  <c r="D17" i="5" s="1"/>
  <c r="R125" i="2"/>
  <c r="C17" i="5" s="1"/>
  <c r="U124" i="2"/>
  <c r="F63" i="5" s="1"/>
  <c r="T124" i="2"/>
  <c r="E63" i="5" s="1"/>
  <c r="S124" i="2"/>
  <c r="D63" i="5" s="1"/>
  <c r="R124" i="2"/>
  <c r="C63" i="5" s="1"/>
  <c r="U123" i="2"/>
  <c r="F109" i="5" s="1"/>
  <c r="T123" i="2"/>
  <c r="E109" i="5" s="1"/>
  <c r="S123" i="2"/>
  <c r="D109" i="5" s="1"/>
  <c r="R123" i="2"/>
  <c r="C109" i="5" s="1"/>
  <c r="U122" i="2"/>
  <c r="F155" i="5" s="1"/>
  <c r="T122" i="2"/>
  <c r="E155" i="5" s="1"/>
  <c r="S122" i="2"/>
  <c r="D155" i="5" s="1"/>
  <c r="R122" i="2"/>
  <c r="C155" i="5" s="1"/>
  <c r="U121" i="2"/>
  <c r="F201" i="5" s="1"/>
  <c r="T121" i="2"/>
  <c r="E201" i="5" s="1"/>
  <c r="S121" i="2"/>
  <c r="D201" i="5" s="1"/>
  <c r="R121" i="2"/>
  <c r="C201" i="5" s="1"/>
  <c r="U120" i="2"/>
  <c r="F247" i="5" s="1"/>
  <c r="T120" i="2"/>
  <c r="E247" i="5" s="1"/>
  <c r="S120" i="2"/>
  <c r="D247" i="5" s="1"/>
  <c r="R120" i="2"/>
  <c r="C247" i="5" s="1"/>
  <c r="U119" i="2"/>
  <c r="F294" i="5" s="1"/>
  <c r="T119" i="2"/>
  <c r="E294" i="5" s="1"/>
  <c r="S119" i="2"/>
  <c r="D294" i="5" s="1"/>
  <c r="R119" i="2"/>
  <c r="C294" i="5" s="1"/>
  <c r="F341" i="5" l="1"/>
  <c r="D341" i="5"/>
  <c r="S126" i="2"/>
  <c r="T126" i="2"/>
  <c r="U126" i="2"/>
  <c r="R126" i="2"/>
  <c r="AA126" i="2" l="1"/>
  <c r="W126" i="2"/>
  <c r="C342" i="5"/>
  <c r="E342" i="5"/>
  <c r="F342" i="5" l="1"/>
  <c r="D342" i="5"/>
  <c r="D208" i="4"/>
  <c r="D174" i="4"/>
  <c r="D140" i="4"/>
  <c r="D106" i="4"/>
  <c r="D72" i="4"/>
  <c r="D38" i="4"/>
  <c r="D4" i="4"/>
  <c r="C4" i="3"/>
  <c r="F160" i="5" l="1"/>
  <c r="U53" i="2"/>
  <c r="T53" i="2"/>
  <c r="E9" i="5" s="1"/>
  <c r="S53" i="2"/>
  <c r="D9" i="5" s="1"/>
  <c r="R53" i="2"/>
  <c r="C9" i="5" s="1"/>
  <c r="U52" i="2"/>
  <c r="F55" i="5" s="1"/>
  <c r="T52" i="2"/>
  <c r="E55" i="5" s="1"/>
  <c r="S52" i="2"/>
  <c r="D55" i="5" s="1"/>
  <c r="R52" i="2"/>
  <c r="C55" i="5" s="1"/>
  <c r="U51" i="2"/>
  <c r="F101" i="5" s="1"/>
  <c r="T51" i="2"/>
  <c r="E101" i="5" s="1"/>
  <c r="S51" i="2"/>
  <c r="D101" i="5" s="1"/>
  <c r="R51" i="2"/>
  <c r="C101" i="5" s="1"/>
  <c r="U50" i="2"/>
  <c r="T50" i="2"/>
  <c r="E147" i="5" s="1"/>
  <c r="S50" i="2"/>
  <c r="D147" i="5" s="1"/>
  <c r="R50" i="2"/>
  <c r="C147" i="5" s="1"/>
  <c r="U49" i="2"/>
  <c r="F193" i="5" s="1"/>
  <c r="T49" i="2"/>
  <c r="E193" i="5" s="1"/>
  <c r="S49" i="2"/>
  <c r="D193" i="5" s="1"/>
  <c r="R49" i="2"/>
  <c r="C193" i="5" s="1"/>
  <c r="U48" i="2"/>
  <c r="F239" i="5" s="1"/>
  <c r="T48" i="2"/>
  <c r="E239" i="5" s="1"/>
  <c r="S48" i="2"/>
  <c r="D239" i="5" s="1"/>
  <c r="R48" i="2"/>
  <c r="C239" i="5" s="1"/>
  <c r="U47" i="2"/>
  <c r="F286" i="5" s="1"/>
  <c r="T47" i="2"/>
  <c r="E286" i="5" s="1"/>
  <c r="S47" i="2"/>
  <c r="D286" i="5" s="1"/>
  <c r="R47" i="2"/>
  <c r="C286" i="5" s="1"/>
  <c r="U311" i="2"/>
  <c r="F47" i="5" s="1"/>
  <c r="T311" i="2"/>
  <c r="E47" i="5" s="1"/>
  <c r="S311" i="2"/>
  <c r="D47" i="5" s="1"/>
  <c r="R311" i="2"/>
  <c r="C47" i="5" s="1"/>
  <c r="U310" i="2"/>
  <c r="F93" i="5" s="1"/>
  <c r="T310" i="2"/>
  <c r="E93" i="5" s="1"/>
  <c r="S310" i="2"/>
  <c r="D93" i="5" s="1"/>
  <c r="R310" i="2"/>
  <c r="C93" i="5" s="1"/>
  <c r="U309" i="2"/>
  <c r="F139" i="5" s="1"/>
  <c r="T309" i="2"/>
  <c r="E139" i="5" s="1"/>
  <c r="S309" i="2"/>
  <c r="D139" i="5" s="1"/>
  <c r="R309" i="2"/>
  <c r="C139" i="5" s="1"/>
  <c r="U308" i="2"/>
  <c r="F185" i="5" s="1"/>
  <c r="T308" i="2"/>
  <c r="E185" i="5" s="1"/>
  <c r="S308" i="2"/>
  <c r="D185" i="5" s="1"/>
  <c r="R308" i="2"/>
  <c r="C185" i="5" s="1"/>
  <c r="U307" i="2"/>
  <c r="F231" i="5" s="1"/>
  <c r="T307" i="2"/>
  <c r="E231" i="5" s="1"/>
  <c r="S307" i="2"/>
  <c r="D231" i="5" s="1"/>
  <c r="R307" i="2"/>
  <c r="C231" i="5" s="1"/>
  <c r="U306" i="2"/>
  <c r="F277" i="5" s="1"/>
  <c r="T306" i="2"/>
  <c r="E277" i="5" s="1"/>
  <c r="S306" i="2"/>
  <c r="D277" i="5" s="1"/>
  <c r="R306" i="2"/>
  <c r="C277" i="5" s="1"/>
  <c r="U305" i="2"/>
  <c r="T305" i="2"/>
  <c r="S305" i="2"/>
  <c r="R305" i="2"/>
  <c r="U302" i="2"/>
  <c r="F46" i="5" s="1"/>
  <c r="T302" i="2"/>
  <c r="E46" i="5" s="1"/>
  <c r="S302" i="2"/>
  <c r="D46" i="5" s="1"/>
  <c r="R302" i="2"/>
  <c r="C46" i="5" s="1"/>
  <c r="U301" i="2"/>
  <c r="F92" i="5" s="1"/>
  <c r="T301" i="2"/>
  <c r="E92" i="5" s="1"/>
  <c r="S301" i="2"/>
  <c r="D92" i="5" s="1"/>
  <c r="R301" i="2"/>
  <c r="C92" i="5" s="1"/>
  <c r="U300" i="2"/>
  <c r="F138" i="5" s="1"/>
  <c r="T300" i="2"/>
  <c r="E138" i="5" s="1"/>
  <c r="S300" i="2"/>
  <c r="D138" i="5" s="1"/>
  <c r="R300" i="2"/>
  <c r="C138" i="5" s="1"/>
  <c r="U299" i="2"/>
  <c r="F184" i="5" s="1"/>
  <c r="T299" i="2"/>
  <c r="E184" i="5" s="1"/>
  <c r="S299" i="2"/>
  <c r="D184" i="5" s="1"/>
  <c r="R299" i="2"/>
  <c r="C184" i="5" s="1"/>
  <c r="U298" i="2"/>
  <c r="F230" i="5" s="1"/>
  <c r="T298" i="2"/>
  <c r="E230" i="5" s="1"/>
  <c r="S298" i="2"/>
  <c r="D230" i="5" s="1"/>
  <c r="R298" i="2"/>
  <c r="C230" i="5" s="1"/>
  <c r="U297" i="2"/>
  <c r="F276" i="5" s="1"/>
  <c r="T297" i="2"/>
  <c r="E276" i="5" s="1"/>
  <c r="S297" i="2"/>
  <c r="D276" i="5" s="1"/>
  <c r="R297" i="2"/>
  <c r="C276" i="5" s="1"/>
  <c r="U296" i="2"/>
  <c r="F323" i="5" s="1"/>
  <c r="T296" i="2"/>
  <c r="E323" i="5" s="1"/>
  <c r="S296" i="2"/>
  <c r="D323" i="5" s="1"/>
  <c r="R296" i="2"/>
  <c r="C323" i="5" s="1"/>
  <c r="U293" i="2"/>
  <c r="F45" i="5" s="1"/>
  <c r="T293" i="2"/>
  <c r="E45" i="5" s="1"/>
  <c r="S293" i="2"/>
  <c r="D45" i="5" s="1"/>
  <c r="R293" i="2"/>
  <c r="C45" i="5" s="1"/>
  <c r="U292" i="2"/>
  <c r="F91" i="5" s="1"/>
  <c r="T292" i="2"/>
  <c r="E91" i="5" s="1"/>
  <c r="S292" i="2"/>
  <c r="D91" i="5" s="1"/>
  <c r="R292" i="2"/>
  <c r="C91" i="5" s="1"/>
  <c r="U291" i="2"/>
  <c r="F137" i="5" s="1"/>
  <c r="T291" i="2"/>
  <c r="E137" i="5" s="1"/>
  <c r="S291" i="2"/>
  <c r="D137" i="5" s="1"/>
  <c r="R291" i="2"/>
  <c r="C137" i="5" s="1"/>
  <c r="U290" i="2"/>
  <c r="F183" i="5" s="1"/>
  <c r="T290" i="2"/>
  <c r="E183" i="5" s="1"/>
  <c r="S290" i="2"/>
  <c r="D183" i="5" s="1"/>
  <c r="R290" i="2"/>
  <c r="C183" i="5" s="1"/>
  <c r="U289" i="2"/>
  <c r="F229" i="5" s="1"/>
  <c r="T289" i="2"/>
  <c r="E229" i="5" s="1"/>
  <c r="S289" i="2"/>
  <c r="D229" i="5" s="1"/>
  <c r="R289" i="2"/>
  <c r="C229" i="5" s="1"/>
  <c r="U288" i="2"/>
  <c r="F275" i="5" s="1"/>
  <c r="T288" i="2"/>
  <c r="E275" i="5" s="1"/>
  <c r="S288" i="2"/>
  <c r="D275" i="5" s="1"/>
  <c r="R288" i="2"/>
  <c r="C275" i="5" s="1"/>
  <c r="U287" i="2"/>
  <c r="F322" i="5" s="1"/>
  <c r="T287" i="2"/>
  <c r="E322" i="5" s="1"/>
  <c r="S287" i="2"/>
  <c r="D322" i="5" s="1"/>
  <c r="R287" i="2"/>
  <c r="C322" i="5" s="1"/>
  <c r="U284" i="2"/>
  <c r="F44" i="5" s="1"/>
  <c r="T284" i="2"/>
  <c r="E44" i="5" s="1"/>
  <c r="S284" i="2"/>
  <c r="D44" i="5" s="1"/>
  <c r="R284" i="2"/>
  <c r="C44" i="5" s="1"/>
  <c r="U283" i="2"/>
  <c r="F90" i="5" s="1"/>
  <c r="T283" i="2"/>
  <c r="E90" i="5" s="1"/>
  <c r="S283" i="2"/>
  <c r="D90" i="5" s="1"/>
  <c r="R283" i="2"/>
  <c r="C90" i="5" s="1"/>
  <c r="U282" i="2"/>
  <c r="F136" i="5" s="1"/>
  <c r="T282" i="2"/>
  <c r="E136" i="5" s="1"/>
  <c r="S282" i="2"/>
  <c r="D136" i="5" s="1"/>
  <c r="R282" i="2"/>
  <c r="C136" i="5" s="1"/>
  <c r="U281" i="2"/>
  <c r="F182" i="5" s="1"/>
  <c r="T281" i="2"/>
  <c r="E182" i="5" s="1"/>
  <c r="S281" i="2"/>
  <c r="D182" i="5" s="1"/>
  <c r="R281" i="2"/>
  <c r="C182" i="5" s="1"/>
  <c r="U280" i="2"/>
  <c r="F228" i="5" s="1"/>
  <c r="T280" i="2"/>
  <c r="E228" i="5" s="1"/>
  <c r="S280" i="2"/>
  <c r="D228" i="5" s="1"/>
  <c r="R280" i="2"/>
  <c r="C228" i="5" s="1"/>
  <c r="U279" i="2"/>
  <c r="F274" i="5" s="1"/>
  <c r="T279" i="2"/>
  <c r="E274" i="5" s="1"/>
  <c r="S279" i="2"/>
  <c r="D274" i="5" s="1"/>
  <c r="R279" i="2"/>
  <c r="C274" i="5" s="1"/>
  <c r="U278" i="2"/>
  <c r="F321" i="5" s="1"/>
  <c r="T278" i="2"/>
  <c r="E321" i="5" s="1"/>
  <c r="S278" i="2"/>
  <c r="D321" i="5" s="1"/>
  <c r="R278" i="2"/>
  <c r="C321" i="5" s="1"/>
  <c r="U275" i="2"/>
  <c r="F43" i="5" s="1"/>
  <c r="T275" i="2"/>
  <c r="E43" i="5" s="1"/>
  <c r="S275" i="2"/>
  <c r="D43" i="5" s="1"/>
  <c r="R275" i="2"/>
  <c r="C43" i="5" s="1"/>
  <c r="U274" i="2"/>
  <c r="F89" i="5" s="1"/>
  <c r="T274" i="2"/>
  <c r="E89" i="5" s="1"/>
  <c r="S274" i="2"/>
  <c r="D89" i="5" s="1"/>
  <c r="R274" i="2"/>
  <c r="C89" i="5" s="1"/>
  <c r="U273" i="2"/>
  <c r="T273" i="2"/>
  <c r="S273" i="2"/>
  <c r="R273" i="2"/>
  <c r="U272" i="2"/>
  <c r="T272" i="2"/>
  <c r="S272" i="2"/>
  <c r="R272" i="2"/>
  <c r="U271" i="2"/>
  <c r="T271" i="2"/>
  <c r="S271" i="2"/>
  <c r="R271" i="2"/>
  <c r="U270" i="2"/>
  <c r="T270" i="2"/>
  <c r="S270" i="2"/>
  <c r="R270" i="2"/>
  <c r="U269" i="2"/>
  <c r="F320" i="5" s="1"/>
  <c r="T269" i="2"/>
  <c r="E320" i="5" s="1"/>
  <c r="S269" i="2"/>
  <c r="D320" i="5" s="1"/>
  <c r="R269" i="2"/>
  <c r="C320" i="5" s="1"/>
  <c r="U264" i="2"/>
  <c r="F38" i="5" s="1"/>
  <c r="T264" i="2"/>
  <c r="E38" i="5" s="1"/>
  <c r="S264" i="2"/>
  <c r="D38" i="5" s="1"/>
  <c r="R264" i="2"/>
  <c r="C38" i="5" s="1"/>
  <c r="U263" i="2"/>
  <c r="F84" i="5" s="1"/>
  <c r="T263" i="2"/>
  <c r="E84" i="5" s="1"/>
  <c r="S263" i="2"/>
  <c r="D84" i="5" s="1"/>
  <c r="R263" i="2"/>
  <c r="C84" i="5" s="1"/>
  <c r="U262" i="2"/>
  <c r="T262" i="2"/>
  <c r="E130" i="5" s="1"/>
  <c r="S262" i="2"/>
  <c r="D130" i="5" s="1"/>
  <c r="R262" i="2"/>
  <c r="C130" i="5" s="1"/>
  <c r="U261" i="2"/>
  <c r="F176" i="5" s="1"/>
  <c r="T261" i="2"/>
  <c r="E176" i="5" s="1"/>
  <c r="S261" i="2"/>
  <c r="D176" i="5" s="1"/>
  <c r="R261" i="2"/>
  <c r="U260" i="2"/>
  <c r="F222" i="5" s="1"/>
  <c r="T260" i="2"/>
  <c r="E222" i="5" s="1"/>
  <c r="S260" i="2"/>
  <c r="R260" i="2"/>
  <c r="C222" i="5" s="1"/>
  <c r="U259" i="2"/>
  <c r="T259" i="2"/>
  <c r="S259" i="2"/>
  <c r="R259" i="2"/>
  <c r="C268" i="5" s="1"/>
  <c r="U258" i="2"/>
  <c r="F315" i="5" s="1"/>
  <c r="T258" i="2"/>
  <c r="E315" i="5" s="1"/>
  <c r="S258" i="2"/>
  <c r="D315" i="5" s="1"/>
  <c r="R258" i="2"/>
  <c r="C315" i="5" s="1"/>
  <c r="U255" i="2"/>
  <c r="F37" i="5" s="1"/>
  <c r="T255" i="2"/>
  <c r="E37" i="5" s="1"/>
  <c r="S255" i="2"/>
  <c r="D37" i="5" s="1"/>
  <c r="R255" i="2"/>
  <c r="C37" i="5" s="1"/>
  <c r="U254" i="2"/>
  <c r="F83" i="5" s="1"/>
  <c r="T254" i="2"/>
  <c r="E83" i="5" s="1"/>
  <c r="S254" i="2"/>
  <c r="D83" i="5" s="1"/>
  <c r="R254" i="2"/>
  <c r="C83" i="5" s="1"/>
  <c r="U253" i="2"/>
  <c r="F129" i="5" s="1"/>
  <c r="T253" i="2"/>
  <c r="E129" i="5" s="1"/>
  <c r="S253" i="2"/>
  <c r="D129" i="5" s="1"/>
  <c r="R253" i="2"/>
  <c r="C129" i="5" s="1"/>
  <c r="U252" i="2"/>
  <c r="F175" i="5" s="1"/>
  <c r="T252" i="2"/>
  <c r="E175" i="5" s="1"/>
  <c r="S252" i="2"/>
  <c r="D175" i="5" s="1"/>
  <c r="R252" i="2"/>
  <c r="C175" i="5" s="1"/>
  <c r="U251" i="2"/>
  <c r="F221" i="5" s="1"/>
  <c r="T251" i="2"/>
  <c r="E221" i="5" s="1"/>
  <c r="S251" i="2"/>
  <c r="D221" i="5" s="1"/>
  <c r="R251" i="2"/>
  <c r="C221" i="5" s="1"/>
  <c r="U250" i="2"/>
  <c r="F267" i="5" s="1"/>
  <c r="T250" i="2"/>
  <c r="E267" i="5" s="1"/>
  <c r="S250" i="2"/>
  <c r="D267" i="5" s="1"/>
  <c r="R250" i="2"/>
  <c r="C267" i="5" s="1"/>
  <c r="U249" i="2"/>
  <c r="F314" i="5" s="1"/>
  <c r="T249" i="2"/>
  <c r="E314" i="5" s="1"/>
  <c r="S249" i="2"/>
  <c r="D314" i="5" s="1"/>
  <c r="R249" i="2"/>
  <c r="C314" i="5" s="1"/>
  <c r="U246" i="2"/>
  <c r="F36" i="5" s="1"/>
  <c r="T246" i="2"/>
  <c r="E36" i="5" s="1"/>
  <c r="S246" i="2"/>
  <c r="D36" i="5" s="1"/>
  <c r="R246" i="2"/>
  <c r="C36" i="5" s="1"/>
  <c r="U245" i="2"/>
  <c r="F82" i="5" s="1"/>
  <c r="T245" i="2"/>
  <c r="S245" i="2"/>
  <c r="D82" i="5" s="1"/>
  <c r="R245" i="2"/>
  <c r="C82" i="5" s="1"/>
  <c r="U244" i="2"/>
  <c r="F128" i="5" s="1"/>
  <c r="T244" i="2"/>
  <c r="E128" i="5" s="1"/>
  <c r="S244" i="2"/>
  <c r="D128" i="5" s="1"/>
  <c r="R244" i="2"/>
  <c r="C128" i="5" s="1"/>
  <c r="U243" i="2"/>
  <c r="F174" i="5" s="1"/>
  <c r="T243" i="2"/>
  <c r="E174" i="5" s="1"/>
  <c r="S243" i="2"/>
  <c r="D174" i="5" s="1"/>
  <c r="R243" i="2"/>
  <c r="U242" i="2"/>
  <c r="F220" i="5" s="1"/>
  <c r="T242" i="2"/>
  <c r="E220" i="5" s="1"/>
  <c r="S242" i="2"/>
  <c r="D220" i="5" s="1"/>
  <c r="R242" i="2"/>
  <c r="C220" i="5" s="1"/>
  <c r="U241" i="2"/>
  <c r="F266" i="5" s="1"/>
  <c r="T241" i="2"/>
  <c r="E266" i="5" s="1"/>
  <c r="S241" i="2"/>
  <c r="D266" i="5" s="1"/>
  <c r="R241" i="2"/>
  <c r="C266" i="5" s="1"/>
  <c r="U240" i="2"/>
  <c r="F313" i="5" s="1"/>
  <c r="T240" i="2"/>
  <c r="E313" i="5" s="1"/>
  <c r="S240" i="2"/>
  <c r="D313" i="5" s="1"/>
  <c r="R240" i="2"/>
  <c r="C313" i="5" s="1"/>
  <c r="U237" i="2"/>
  <c r="F35" i="5" s="1"/>
  <c r="T237" i="2"/>
  <c r="E35" i="5" s="1"/>
  <c r="S237" i="2"/>
  <c r="D35" i="5" s="1"/>
  <c r="R237" i="2"/>
  <c r="C35" i="5" s="1"/>
  <c r="U236" i="2"/>
  <c r="F81" i="5" s="1"/>
  <c r="T236" i="2"/>
  <c r="E81" i="5" s="1"/>
  <c r="S236" i="2"/>
  <c r="D81" i="5" s="1"/>
  <c r="R236" i="2"/>
  <c r="C81" i="5" s="1"/>
  <c r="U235" i="2"/>
  <c r="F127" i="5" s="1"/>
  <c r="T235" i="2"/>
  <c r="E127" i="5" s="1"/>
  <c r="S235" i="2"/>
  <c r="D127" i="5" s="1"/>
  <c r="R235" i="2"/>
  <c r="C127" i="5" s="1"/>
  <c r="U234" i="2"/>
  <c r="F173" i="5" s="1"/>
  <c r="T234" i="2"/>
  <c r="E173" i="5" s="1"/>
  <c r="S234" i="2"/>
  <c r="D173" i="5" s="1"/>
  <c r="R234" i="2"/>
  <c r="C173" i="5" s="1"/>
  <c r="U233" i="2"/>
  <c r="T233" i="2"/>
  <c r="E219" i="5" s="1"/>
  <c r="S233" i="2"/>
  <c r="R233" i="2"/>
  <c r="C219" i="5" s="1"/>
  <c r="U232" i="2"/>
  <c r="F265" i="5" s="1"/>
  <c r="T232" i="2"/>
  <c r="E265" i="5" s="1"/>
  <c r="S232" i="2"/>
  <c r="R232" i="2"/>
  <c r="C265" i="5" s="1"/>
  <c r="U231" i="2"/>
  <c r="F312" i="5" s="1"/>
  <c r="T231" i="2"/>
  <c r="E312" i="5" s="1"/>
  <c r="S231" i="2"/>
  <c r="D312" i="5" s="1"/>
  <c r="R231" i="2"/>
  <c r="C312" i="5" s="1"/>
  <c r="U226" i="2"/>
  <c r="F31" i="5" s="1"/>
  <c r="T226" i="2"/>
  <c r="E31" i="5" s="1"/>
  <c r="S226" i="2"/>
  <c r="D31" i="5" s="1"/>
  <c r="R226" i="2"/>
  <c r="C31" i="5" s="1"/>
  <c r="U225" i="2"/>
  <c r="F77" i="5" s="1"/>
  <c r="T225" i="2"/>
  <c r="E77" i="5" s="1"/>
  <c r="S225" i="2"/>
  <c r="D77" i="5" s="1"/>
  <c r="R225" i="2"/>
  <c r="C77" i="5" s="1"/>
  <c r="U224" i="2"/>
  <c r="F123" i="5" s="1"/>
  <c r="T224" i="2"/>
  <c r="E123" i="5" s="1"/>
  <c r="S224" i="2"/>
  <c r="D123" i="5" s="1"/>
  <c r="R224" i="2"/>
  <c r="C123" i="5" s="1"/>
  <c r="U223" i="2"/>
  <c r="F169" i="5" s="1"/>
  <c r="T223" i="2"/>
  <c r="E169" i="5" s="1"/>
  <c r="S223" i="2"/>
  <c r="D169" i="5" s="1"/>
  <c r="R223" i="2"/>
  <c r="C169" i="5" s="1"/>
  <c r="U222" i="2"/>
  <c r="F215" i="5" s="1"/>
  <c r="T222" i="2"/>
  <c r="E215" i="5" s="1"/>
  <c r="S222" i="2"/>
  <c r="D215" i="5" s="1"/>
  <c r="R222" i="2"/>
  <c r="U221" i="2"/>
  <c r="F261" i="5" s="1"/>
  <c r="T221" i="2"/>
  <c r="E261" i="5" s="1"/>
  <c r="S221" i="2"/>
  <c r="D261" i="5" s="1"/>
  <c r="R221" i="2"/>
  <c r="C261" i="5" s="1"/>
  <c r="U220" i="2"/>
  <c r="F308" i="5" s="1"/>
  <c r="T220" i="2"/>
  <c r="E308" i="5" s="1"/>
  <c r="S220" i="2"/>
  <c r="D308" i="5" s="1"/>
  <c r="R220" i="2"/>
  <c r="C308" i="5" s="1"/>
  <c r="U217" i="2"/>
  <c r="F30" i="5" s="1"/>
  <c r="T217" i="2"/>
  <c r="E30" i="5" s="1"/>
  <c r="S217" i="2"/>
  <c r="D30" i="5" s="1"/>
  <c r="R217" i="2"/>
  <c r="C30" i="5" s="1"/>
  <c r="U216" i="2"/>
  <c r="F76" i="5" s="1"/>
  <c r="T216" i="2"/>
  <c r="E76" i="5" s="1"/>
  <c r="S216" i="2"/>
  <c r="D76" i="5" s="1"/>
  <c r="R216" i="2"/>
  <c r="C76" i="5" s="1"/>
  <c r="U215" i="2"/>
  <c r="F122" i="5" s="1"/>
  <c r="T215" i="2"/>
  <c r="E122" i="5" s="1"/>
  <c r="S215" i="2"/>
  <c r="D122" i="5" s="1"/>
  <c r="R215" i="2"/>
  <c r="C122" i="5" s="1"/>
  <c r="U214" i="2"/>
  <c r="F168" i="5" s="1"/>
  <c r="T214" i="2"/>
  <c r="E168" i="5" s="1"/>
  <c r="S214" i="2"/>
  <c r="D168" i="5" s="1"/>
  <c r="R214" i="2"/>
  <c r="C168" i="5" s="1"/>
  <c r="U213" i="2"/>
  <c r="F214" i="5" s="1"/>
  <c r="T213" i="2"/>
  <c r="S213" i="2"/>
  <c r="R213" i="2"/>
  <c r="U212" i="2"/>
  <c r="F260" i="5" s="1"/>
  <c r="T212" i="2"/>
  <c r="E260" i="5" s="1"/>
  <c r="S212" i="2"/>
  <c r="D260" i="5" s="1"/>
  <c r="R212" i="2"/>
  <c r="C260" i="5" s="1"/>
  <c r="U211" i="2"/>
  <c r="F307" i="5" s="1"/>
  <c r="T211" i="2"/>
  <c r="E307" i="5" s="1"/>
  <c r="S211" i="2"/>
  <c r="D307" i="5" s="1"/>
  <c r="R211" i="2"/>
  <c r="C307" i="5" s="1"/>
  <c r="U208" i="2"/>
  <c r="F29" i="5" s="1"/>
  <c r="T208" i="2"/>
  <c r="E29" i="5" s="1"/>
  <c r="S208" i="2"/>
  <c r="D29" i="5" s="1"/>
  <c r="R208" i="2"/>
  <c r="U207" i="2"/>
  <c r="F75" i="5" s="1"/>
  <c r="T207" i="2"/>
  <c r="E75" i="5" s="1"/>
  <c r="S207" i="2"/>
  <c r="D75" i="5" s="1"/>
  <c r="R207" i="2"/>
  <c r="C75" i="5" s="1"/>
  <c r="U206" i="2"/>
  <c r="F121" i="5" s="1"/>
  <c r="T206" i="2"/>
  <c r="E121" i="5" s="1"/>
  <c r="S206" i="2"/>
  <c r="D121" i="5" s="1"/>
  <c r="R206" i="2"/>
  <c r="C121" i="5" s="1"/>
  <c r="U205" i="2"/>
  <c r="F167" i="5" s="1"/>
  <c r="T205" i="2"/>
  <c r="E167" i="5" s="1"/>
  <c r="S205" i="2"/>
  <c r="D167" i="5" s="1"/>
  <c r="R205" i="2"/>
  <c r="C167" i="5" s="1"/>
  <c r="U204" i="2"/>
  <c r="F213" i="5" s="1"/>
  <c r="T204" i="2"/>
  <c r="E213" i="5" s="1"/>
  <c r="S204" i="2"/>
  <c r="D213" i="5" s="1"/>
  <c r="R204" i="2"/>
  <c r="C213" i="5" s="1"/>
  <c r="U203" i="2"/>
  <c r="F259" i="5" s="1"/>
  <c r="T203" i="2"/>
  <c r="S203" i="2"/>
  <c r="R203" i="2"/>
  <c r="C259" i="5" s="1"/>
  <c r="U202" i="2"/>
  <c r="F306" i="5" s="1"/>
  <c r="T202" i="2"/>
  <c r="E306" i="5" s="1"/>
  <c r="S202" i="2"/>
  <c r="D306" i="5" s="1"/>
  <c r="R202" i="2"/>
  <c r="C306" i="5" s="1"/>
  <c r="U199" i="2"/>
  <c r="F28" i="5" s="1"/>
  <c r="T199" i="2"/>
  <c r="E28" i="5" s="1"/>
  <c r="S199" i="2"/>
  <c r="D28" i="5" s="1"/>
  <c r="R199" i="2"/>
  <c r="C28" i="5" s="1"/>
  <c r="U198" i="2"/>
  <c r="F74" i="5" s="1"/>
  <c r="T198" i="2"/>
  <c r="E74" i="5" s="1"/>
  <c r="S198" i="2"/>
  <c r="D74" i="5" s="1"/>
  <c r="R198" i="2"/>
  <c r="C74" i="5" s="1"/>
  <c r="U197" i="2"/>
  <c r="F120" i="5" s="1"/>
  <c r="T197" i="2"/>
  <c r="E120" i="5" s="1"/>
  <c r="S197" i="2"/>
  <c r="D120" i="5" s="1"/>
  <c r="R197" i="2"/>
  <c r="C120" i="5" s="1"/>
  <c r="U196" i="2"/>
  <c r="F166" i="5" s="1"/>
  <c r="T196" i="2"/>
  <c r="E166" i="5" s="1"/>
  <c r="S196" i="2"/>
  <c r="D166" i="5" s="1"/>
  <c r="R196" i="2"/>
  <c r="C166" i="5" s="1"/>
  <c r="U195" i="2"/>
  <c r="F212" i="5" s="1"/>
  <c r="T195" i="2"/>
  <c r="E212" i="5" s="1"/>
  <c r="S195" i="2"/>
  <c r="D212" i="5" s="1"/>
  <c r="R195" i="2"/>
  <c r="C212" i="5" s="1"/>
  <c r="U194" i="2"/>
  <c r="T194" i="2"/>
  <c r="E258" i="5" s="1"/>
  <c r="S194" i="2"/>
  <c r="D258" i="5" s="1"/>
  <c r="R194" i="2"/>
  <c r="U193" i="2"/>
  <c r="F305" i="5" s="1"/>
  <c r="T193" i="2"/>
  <c r="E305" i="5" s="1"/>
  <c r="S193" i="2"/>
  <c r="D305" i="5" s="1"/>
  <c r="R193" i="2"/>
  <c r="C305" i="5" s="1"/>
  <c r="U190" i="2"/>
  <c r="F27" i="5" s="1"/>
  <c r="T190" i="2"/>
  <c r="E27" i="5" s="1"/>
  <c r="S190" i="2"/>
  <c r="D27" i="5" s="1"/>
  <c r="R190" i="2"/>
  <c r="C27" i="5" s="1"/>
  <c r="U189" i="2"/>
  <c r="F73" i="5" s="1"/>
  <c r="T189" i="2"/>
  <c r="E73" i="5" s="1"/>
  <c r="S189" i="2"/>
  <c r="D73" i="5" s="1"/>
  <c r="R189" i="2"/>
  <c r="C73" i="5" s="1"/>
  <c r="U188" i="2"/>
  <c r="F119" i="5" s="1"/>
  <c r="T188" i="2"/>
  <c r="E119" i="5" s="1"/>
  <c r="S188" i="2"/>
  <c r="R188" i="2"/>
  <c r="C119" i="5" s="1"/>
  <c r="U187" i="2"/>
  <c r="F165" i="5" s="1"/>
  <c r="T187" i="2"/>
  <c r="S187" i="2"/>
  <c r="D165" i="5" s="1"/>
  <c r="R187" i="2"/>
  <c r="C165" i="5" s="1"/>
  <c r="U186" i="2"/>
  <c r="F211" i="5" s="1"/>
  <c r="T186" i="2"/>
  <c r="E211" i="5" s="1"/>
  <c r="S186" i="2"/>
  <c r="D211" i="5" s="1"/>
  <c r="R186" i="2"/>
  <c r="C211" i="5" s="1"/>
  <c r="U185" i="2"/>
  <c r="F257" i="5" s="1"/>
  <c r="T185" i="2"/>
  <c r="E257" i="5" s="1"/>
  <c r="S185" i="2"/>
  <c r="D257" i="5" s="1"/>
  <c r="R185" i="2"/>
  <c r="C257" i="5" s="1"/>
  <c r="U184" i="2"/>
  <c r="F304" i="5" s="1"/>
  <c r="T184" i="2"/>
  <c r="E304" i="5" s="1"/>
  <c r="S184" i="2"/>
  <c r="D304" i="5" s="1"/>
  <c r="R184" i="2"/>
  <c r="C304" i="5" s="1"/>
  <c r="U181" i="2"/>
  <c r="F26" i="5" s="1"/>
  <c r="T181" i="2"/>
  <c r="E26" i="5" s="1"/>
  <c r="S181" i="2"/>
  <c r="D26" i="5" s="1"/>
  <c r="R181" i="2"/>
  <c r="C26" i="5" s="1"/>
  <c r="U180" i="2"/>
  <c r="F72" i="5" s="1"/>
  <c r="T180" i="2"/>
  <c r="E72" i="5" s="1"/>
  <c r="S180" i="2"/>
  <c r="D72" i="5" s="1"/>
  <c r="R180" i="2"/>
  <c r="C72" i="5" s="1"/>
  <c r="U179" i="2"/>
  <c r="F118" i="5" s="1"/>
  <c r="T179" i="2"/>
  <c r="E118" i="5" s="1"/>
  <c r="S179" i="2"/>
  <c r="D118" i="5" s="1"/>
  <c r="R179" i="2"/>
  <c r="C118" i="5" s="1"/>
  <c r="U178" i="2"/>
  <c r="F164" i="5" s="1"/>
  <c r="T178" i="2"/>
  <c r="S178" i="2"/>
  <c r="D164" i="5" s="1"/>
  <c r="R178" i="2"/>
  <c r="C164" i="5" s="1"/>
  <c r="U177" i="2"/>
  <c r="F210" i="5" s="1"/>
  <c r="T177" i="2"/>
  <c r="E210" i="5" s="1"/>
  <c r="S177" i="2"/>
  <c r="D210" i="5" s="1"/>
  <c r="R177" i="2"/>
  <c r="C210" i="5" s="1"/>
  <c r="U176" i="2"/>
  <c r="F256" i="5" s="1"/>
  <c r="T176" i="2"/>
  <c r="E256" i="5" s="1"/>
  <c r="S176" i="2"/>
  <c r="D256" i="5" s="1"/>
  <c r="R176" i="2"/>
  <c r="C256" i="5" s="1"/>
  <c r="U175" i="2"/>
  <c r="F303" i="5" s="1"/>
  <c r="T175" i="2"/>
  <c r="E303" i="5" s="1"/>
  <c r="S175" i="2"/>
  <c r="D303" i="5" s="1"/>
  <c r="R175" i="2"/>
  <c r="C303" i="5" s="1"/>
  <c r="U172" i="2"/>
  <c r="F25" i="5" s="1"/>
  <c r="T172" i="2"/>
  <c r="E25" i="5" s="1"/>
  <c r="S172" i="2"/>
  <c r="D25" i="5" s="1"/>
  <c r="R172" i="2"/>
  <c r="C25" i="5" s="1"/>
  <c r="U171" i="2"/>
  <c r="F71" i="5" s="1"/>
  <c r="T171" i="2"/>
  <c r="E71" i="5" s="1"/>
  <c r="S171" i="2"/>
  <c r="R171" i="2"/>
  <c r="C71" i="5" s="1"/>
  <c r="U170" i="2"/>
  <c r="F117" i="5" s="1"/>
  <c r="T170" i="2"/>
  <c r="E117" i="5" s="1"/>
  <c r="S170" i="2"/>
  <c r="D117" i="5" s="1"/>
  <c r="R170" i="2"/>
  <c r="C117" i="5" s="1"/>
  <c r="U169" i="2"/>
  <c r="F163" i="5" s="1"/>
  <c r="T169" i="2"/>
  <c r="E163" i="5" s="1"/>
  <c r="S169" i="2"/>
  <c r="D163" i="5" s="1"/>
  <c r="R169" i="2"/>
  <c r="C163" i="5" s="1"/>
  <c r="U168" i="2"/>
  <c r="T168" i="2"/>
  <c r="E209" i="5" s="1"/>
  <c r="S168" i="2"/>
  <c r="D209" i="5" s="1"/>
  <c r="R168" i="2"/>
  <c r="C209" i="5" s="1"/>
  <c r="U167" i="2"/>
  <c r="F255" i="5" s="1"/>
  <c r="T167" i="2"/>
  <c r="E255" i="5" s="1"/>
  <c r="S167" i="2"/>
  <c r="D255" i="5" s="1"/>
  <c r="R167" i="2"/>
  <c r="C255" i="5" s="1"/>
  <c r="U166" i="2"/>
  <c r="F302" i="5" s="1"/>
  <c r="T166" i="2"/>
  <c r="E302" i="5" s="1"/>
  <c r="S166" i="2"/>
  <c r="D302" i="5" s="1"/>
  <c r="R166" i="2"/>
  <c r="C302" i="5" s="1"/>
  <c r="U163" i="2"/>
  <c r="F24" i="5" s="1"/>
  <c r="T163" i="2"/>
  <c r="E24" i="5" s="1"/>
  <c r="S163" i="2"/>
  <c r="D24" i="5" s="1"/>
  <c r="R163" i="2"/>
  <c r="C24" i="5" s="1"/>
  <c r="U162" i="2"/>
  <c r="F70" i="5" s="1"/>
  <c r="T162" i="2"/>
  <c r="S162" i="2"/>
  <c r="D70" i="5" s="1"/>
  <c r="R162" i="2"/>
  <c r="C70" i="5" s="1"/>
  <c r="U161" i="2"/>
  <c r="F116" i="5" s="1"/>
  <c r="T161" i="2"/>
  <c r="E116" i="5" s="1"/>
  <c r="S161" i="2"/>
  <c r="D116" i="5" s="1"/>
  <c r="R161" i="2"/>
  <c r="C116" i="5" s="1"/>
  <c r="U160" i="2"/>
  <c r="F162" i="5" s="1"/>
  <c r="T160" i="2"/>
  <c r="E162" i="5" s="1"/>
  <c r="S160" i="2"/>
  <c r="D162" i="5" s="1"/>
  <c r="R160" i="2"/>
  <c r="C162" i="5" s="1"/>
  <c r="U159" i="2"/>
  <c r="F208" i="5" s="1"/>
  <c r="T159" i="2"/>
  <c r="E208" i="5" s="1"/>
  <c r="S159" i="2"/>
  <c r="R159" i="2"/>
  <c r="C208" i="5" s="1"/>
  <c r="U158" i="2"/>
  <c r="F254" i="5" s="1"/>
  <c r="T158" i="2"/>
  <c r="E254" i="5" s="1"/>
  <c r="S158" i="2"/>
  <c r="D254" i="5" s="1"/>
  <c r="R158" i="2"/>
  <c r="U157" i="2"/>
  <c r="F301" i="5" s="1"/>
  <c r="T157" i="2"/>
  <c r="E301" i="5" s="1"/>
  <c r="S157" i="2"/>
  <c r="D301" i="5" s="1"/>
  <c r="R157" i="2"/>
  <c r="C301" i="5" s="1"/>
  <c r="U154" i="2"/>
  <c r="F23" i="5" s="1"/>
  <c r="T154" i="2"/>
  <c r="E23" i="5" s="1"/>
  <c r="S154" i="2"/>
  <c r="D23" i="5" s="1"/>
  <c r="R154" i="2"/>
  <c r="C23" i="5" s="1"/>
  <c r="U153" i="2"/>
  <c r="F69" i="5" s="1"/>
  <c r="T153" i="2"/>
  <c r="E69" i="5" s="1"/>
  <c r="S153" i="2"/>
  <c r="D69" i="5" s="1"/>
  <c r="R153" i="2"/>
  <c r="C69" i="5" s="1"/>
  <c r="U152" i="2"/>
  <c r="F115" i="5" s="1"/>
  <c r="T152" i="2"/>
  <c r="E115" i="5" s="1"/>
  <c r="S152" i="2"/>
  <c r="D115" i="5" s="1"/>
  <c r="R152" i="2"/>
  <c r="C115" i="5" s="1"/>
  <c r="U151" i="2"/>
  <c r="F161" i="5" s="1"/>
  <c r="T151" i="2"/>
  <c r="E161" i="5" s="1"/>
  <c r="S151" i="2"/>
  <c r="D161" i="5" s="1"/>
  <c r="R151" i="2"/>
  <c r="C161" i="5" s="1"/>
  <c r="U150" i="2"/>
  <c r="F207" i="5" s="1"/>
  <c r="T150" i="2"/>
  <c r="E207" i="5" s="1"/>
  <c r="S150" i="2"/>
  <c r="R150" i="2"/>
  <c r="C207" i="5" s="1"/>
  <c r="U149" i="2"/>
  <c r="F253" i="5" s="1"/>
  <c r="T149" i="2"/>
  <c r="E253" i="5" s="1"/>
  <c r="S149" i="2"/>
  <c r="D253" i="5" s="1"/>
  <c r="R149" i="2"/>
  <c r="U148" i="2"/>
  <c r="F300" i="5" s="1"/>
  <c r="T148" i="2"/>
  <c r="E300" i="5" s="1"/>
  <c r="S148" i="2"/>
  <c r="D300" i="5" s="1"/>
  <c r="R148" i="2"/>
  <c r="C300" i="5" s="1"/>
  <c r="F68" i="5"/>
  <c r="D68" i="5"/>
  <c r="C68" i="5"/>
  <c r="F114" i="5"/>
  <c r="E114" i="5"/>
  <c r="D114" i="5"/>
  <c r="C114" i="5"/>
  <c r="D160" i="5"/>
  <c r="F206" i="5"/>
  <c r="D206" i="5"/>
  <c r="U140" i="2"/>
  <c r="F252" i="5" s="1"/>
  <c r="T140" i="2"/>
  <c r="E252" i="5" s="1"/>
  <c r="S140" i="2"/>
  <c r="R140" i="2"/>
  <c r="C252" i="5" s="1"/>
  <c r="U139" i="2"/>
  <c r="F299" i="5" s="1"/>
  <c r="T139" i="2"/>
  <c r="E299" i="5" s="1"/>
  <c r="S139" i="2"/>
  <c r="D299" i="5" s="1"/>
  <c r="R139" i="2"/>
  <c r="C299" i="5" s="1"/>
  <c r="U136" i="2"/>
  <c r="F21" i="5" s="1"/>
  <c r="T136" i="2"/>
  <c r="E21" i="5" s="1"/>
  <c r="S136" i="2"/>
  <c r="D21" i="5" s="1"/>
  <c r="R136" i="2"/>
  <c r="C21" i="5" s="1"/>
  <c r="U135" i="2"/>
  <c r="F67" i="5" s="1"/>
  <c r="T135" i="2"/>
  <c r="E67" i="5" s="1"/>
  <c r="S135" i="2"/>
  <c r="D67" i="5" s="1"/>
  <c r="R135" i="2"/>
  <c r="C67" i="5" s="1"/>
  <c r="U134" i="2"/>
  <c r="F113" i="5" s="1"/>
  <c r="T134" i="2"/>
  <c r="E113" i="5" s="1"/>
  <c r="S134" i="2"/>
  <c r="D113" i="5" s="1"/>
  <c r="R134" i="2"/>
  <c r="C113" i="5" s="1"/>
  <c r="U133" i="2"/>
  <c r="F159" i="5" s="1"/>
  <c r="T133" i="2"/>
  <c r="E159" i="5" s="1"/>
  <c r="S133" i="2"/>
  <c r="D159" i="5" s="1"/>
  <c r="R133" i="2"/>
  <c r="C159" i="5" s="1"/>
  <c r="U132" i="2"/>
  <c r="F205" i="5" s="1"/>
  <c r="T132" i="2"/>
  <c r="E205" i="5" s="1"/>
  <c r="S132" i="2"/>
  <c r="D205" i="5" s="1"/>
  <c r="R132" i="2"/>
  <c r="C205" i="5" s="1"/>
  <c r="U131" i="2"/>
  <c r="T131" i="2"/>
  <c r="E251" i="5" s="1"/>
  <c r="S131" i="2"/>
  <c r="D251" i="5" s="1"/>
  <c r="R131" i="2"/>
  <c r="C251" i="5" s="1"/>
  <c r="U130" i="2"/>
  <c r="F298" i="5" s="1"/>
  <c r="T130" i="2"/>
  <c r="E298" i="5" s="1"/>
  <c r="S130" i="2"/>
  <c r="D298" i="5" s="1"/>
  <c r="R130" i="2"/>
  <c r="C298" i="5" s="1"/>
  <c r="U107" i="2"/>
  <c r="F15" i="5" s="1"/>
  <c r="T107" i="2"/>
  <c r="E15" i="5" s="1"/>
  <c r="S107" i="2"/>
  <c r="D15" i="5" s="1"/>
  <c r="R107" i="2"/>
  <c r="C15" i="5" s="1"/>
  <c r="U106" i="2"/>
  <c r="F61" i="5" s="1"/>
  <c r="T106" i="2"/>
  <c r="E61" i="5" s="1"/>
  <c r="S106" i="2"/>
  <c r="D61" i="5" s="1"/>
  <c r="R106" i="2"/>
  <c r="C61" i="5" s="1"/>
  <c r="U105" i="2"/>
  <c r="F107" i="5" s="1"/>
  <c r="T105" i="2"/>
  <c r="E107" i="5" s="1"/>
  <c r="S105" i="2"/>
  <c r="D107" i="5" s="1"/>
  <c r="R105" i="2"/>
  <c r="C107" i="5" s="1"/>
  <c r="U104" i="2"/>
  <c r="F153" i="5" s="1"/>
  <c r="T104" i="2"/>
  <c r="E153" i="5" s="1"/>
  <c r="S104" i="2"/>
  <c r="D153" i="5" s="1"/>
  <c r="R104" i="2"/>
  <c r="C153" i="5" s="1"/>
  <c r="U103" i="2"/>
  <c r="F199" i="5" s="1"/>
  <c r="T103" i="2"/>
  <c r="E199" i="5" s="1"/>
  <c r="S103" i="2"/>
  <c r="D199" i="5" s="1"/>
  <c r="R103" i="2"/>
  <c r="C199" i="5" s="1"/>
  <c r="U102" i="2"/>
  <c r="F245" i="5" s="1"/>
  <c r="T102" i="2"/>
  <c r="S102" i="2"/>
  <c r="D245" i="5" s="1"/>
  <c r="R102" i="2"/>
  <c r="C245" i="5" s="1"/>
  <c r="U101" i="2"/>
  <c r="F292" i="5" s="1"/>
  <c r="T101" i="2"/>
  <c r="E292" i="5" s="1"/>
  <c r="S101" i="2"/>
  <c r="D292" i="5" s="1"/>
  <c r="R101" i="2"/>
  <c r="C292" i="5" s="1"/>
  <c r="U98" i="2"/>
  <c r="F14" i="5" s="1"/>
  <c r="T98" i="2"/>
  <c r="E14" i="5" s="1"/>
  <c r="S98" i="2"/>
  <c r="D14" i="5" s="1"/>
  <c r="R98" i="2"/>
  <c r="C14" i="5" s="1"/>
  <c r="U97" i="2"/>
  <c r="F60" i="5" s="1"/>
  <c r="T97" i="2"/>
  <c r="E60" i="5" s="1"/>
  <c r="S97" i="2"/>
  <c r="D60" i="5" s="1"/>
  <c r="R97" i="2"/>
  <c r="C60" i="5" s="1"/>
  <c r="U96" i="2"/>
  <c r="F106" i="5" s="1"/>
  <c r="T96" i="2"/>
  <c r="E106" i="5" s="1"/>
  <c r="S96" i="2"/>
  <c r="D106" i="5" s="1"/>
  <c r="R96" i="2"/>
  <c r="C106" i="5" s="1"/>
  <c r="U95" i="2"/>
  <c r="T95" i="2"/>
  <c r="S95" i="2"/>
  <c r="D152" i="5" s="1"/>
  <c r="R95" i="2"/>
  <c r="C152" i="5" s="1"/>
  <c r="U94" i="2"/>
  <c r="F198" i="5" s="1"/>
  <c r="T94" i="2"/>
  <c r="E198" i="5" s="1"/>
  <c r="S94" i="2"/>
  <c r="D198" i="5" s="1"/>
  <c r="R94" i="2"/>
  <c r="C198" i="5" s="1"/>
  <c r="U93" i="2"/>
  <c r="F244" i="5" s="1"/>
  <c r="T93" i="2"/>
  <c r="E244" i="5" s="1"/>
  <c r="S93" i="2"/>
  <c r="D244" i="5" s="1"/>
  <c r="R93" i="2"/>
  <c r="C244" i="5" s="1"/>
  <c r="U92" i="2"/>
  <c r="F291" i="5" s="1"/>
  <c r="T92" i="2"/>
  <c r="E291" i="5" s="1"/>
  <c r="S92" i="2"/>
  <c r="D291" i="5" s="1"/>
  <c r="R92" i="2"/>
  <c r="C291" i="5" s="1"/>
  <c r="U89" i="2"/>
  <c r="F13" i="5" s="1"/>
  <c r="T89" i="2"/>
  <c r="E13" i="5" s="1"/>
  <c r="S89" i="2"/>
  <c r="D13" i="5" s="1"/>
  <c r="R89" i="2"/>
  <c r="C13" i="5" s="1"/>
  <c r="U88" i="2"/>
  <c r="F59" i="5" s="1"/>
  <c r="T88" i="2"/>
  <c r="E59" i="5" s="1"/>
  <c r="S88" i="2"/>
  <c r="D59" i="5" s="1"/>
  <c r="R88" i="2"/>
  <c r="U87" i="2"/>
  <c r="F105" i="5" s="1"/>
  <c r="T87" i="2"/>
  <c r="E105" i="5" s="1"/>
  <c r="S87" i="2"/>
  <c r="D105" i="5" s="1"/>
  <c r="R87" i="2"/>
  <c r="C105" i="5" s="1"/>
  <c r="U86" i="2"/>
  <c r="F151" i="5" s="1"/>
  <c r="T86" i="2"/>
  <c r="E151" i="5" s="1"/>
  <c r="S86" i="2"/>
  <c r="D151" i="5" s="1"/>
  <c r="R86" i="2"/>
  <c r="C151" i="5" s="1"/>
  <c r="U85" i="2"/>
  <c r="T85" i="2"/>
  <c r="S85" i="2"/>
  <c r="D197" i="5" s="1"/>
  <c r="R85" i="2"/>
  <c r="C197" i="5" s="1"/>
  <c r="U84" i="2"/>
  <c r="F243" i="5" s="1"/>
  <c r="T84" i="2"/>
  <c r="E243" i="5" s="1"/>
  <c r="S84" i="2"/>
  <c r="D243" i="5" s="1"/>
  <c r="R84" i="2"/>
  <c r="C243" i="5" s="1"/>
  <c r="U83" i="2"/>
  <c r="F290" i="5" s="1"/>
  <c r="T83" i="2"/>
  <c r="E290" i="5" s="1"/>
  <c r="S83" i="2"/>
  <c r="R83" i="2"/>
  <c r="C290" i="5" s="1"/>
  <c r="U80" i="2"/>
  <c r="F12" i="5" s="1"/>
  <c r="T80" i="2"/>
  <c r="E12" i="5" s="1"/>
  <c r="S80" i="2"/>
  <c r="D12" i="5" s="1"/>
  <c r="R80" i="2"/>
  <c r="C12" i="5" s="1"/>
  <c r="U79" i="2"/>
  <c r="F58" i="5" s="1"/>
  <c r="T79" i="2"/>
  <c r="E58" i="5" s="1"/>
  <c r="S79" i="2"/>
  <c r="D58" i="5" s="1"/>
  <c r="R79" i="2"/>
  <c r="C58" i="5" s="1"/>
  <c r="U78" i="2"/>
  <c r="F104" i="5" s="1"/>
  <c r="T78" i="2"/>
  <c r="E104" i="5" s="1"/>
  <c r="S78" i="2"/>
  <c r="D104" i="5" s="1"/>
  <c r="R78" i="2"/>
  <c r="C104" i="5" s="1"/>
  <c r="U77" i="2"/>
  <c r="F150" i="5" s="1"/>
  <c r="T77" i="2"/>
  <c r="E150" i="5" s="1"/>
  <c r="S77" i="2"/>
  <c r="R77" i="2"/>
  <c r="C150" i="5" s="1"/>
  <c r="U76" i="2"/>
  <c r="F196" i="5" s="1"/>
  <c r="T76" i="2"/>
  <c r="E196" i="5" s="1"/>
  <c r="S76" i="2"/>
  <c r="D196" i="5" s="1"/>
  <c r="R76" i="2"/>
  <c r="C196" i="5" s="1"/>
  <c r="U75" i="2"/>
  <c r="T75" i="2"/>
  <c r="S75" i="2"/>
  <c r="D242" i="5" s="1"/>
  <c r="R75" i="2"/>
  <c r="C242" i="5" s="1"/>
  <c r="U74" i="2"/>
  <c r="F289" i="5" s="1"/>
  <c r="T74" i="2"/>
  <c r="E289" i="5" s="1"/>
  <c r="S74" i="2"/>
  <c r="D289" i="5" s="1"/>
  <c r="R74" i="2"/>
  <c r="C289" i="5" s="1"/>
  <c r="U71" i="2"/>
  <c r="T71" i="2"/>
  <c r="E11" i="5" s="1"/>
  <c r="S71" i="2"/>
  <c r="D11" i="5" s="1"/>
  <c r="R71" i="2"/>
  <c r="C11" i="5" s="1"/>
  <c r="U70" i="2"/>
  <c r="F57" i="5" s="1"/>
  <c r="T70" i="2"/>
  <c r="E57" i="5" s="1"/>
  <c r="S70" i="2"/>
  <c r="D57" i="5" s="1"/>
  <c r="R70" i="2"/>
  <c r="C57" i="5" s="1"/>
  <c r="U69" i="2"/>
  <c r="F103" i="5" s="1"/>
  <c r="T69" i="2"/>
  <c r="E103" i="5" s="1"/>
  <c r="S69" i="2"/>
  <c r="D103" i="5" s="1"/>
  <c r="R69" i="2"/>
  <c r="C103" i="5" s="1"/>
  <c r="U68" i="2"/>
  <c r="F149" i="5" s="1"/>
  <c r="T68" i="2"/>
  <c r="E149" i="5" s="1"/>
  <c r="S68" i="2"/>
  <c r="D149" i="5" s="1"/>
  <c r="R68" i="2"/>
  <c r="C149" i="5" s="1"/>
  <c r="U67" i="2"/>
  <c r="F195" i="5" s="1"/>
  <c r="T67" i="2"/>
  <c r="E195" i="5" s="1"/>
  <c r="S67" i="2"/>
  <c r="D195" i="5" s="1"/>
  <c r="R67" i="2"/>
  <c r="C195" i="5" s="1"/>
  <c r="U66" i="2"/>
  <c r="F241" i="5" s="1"/>
  <c r="T66" i="2"/>
  <c r="E241" i="5" s="1"/>
  <c r="S66" i="2"/>
  <c r="D241" i="5" s="1"/>
  <c r="R66" i="2"/>
  <c r="C241" i="5" s="1"/>
  <c r="U65" i="2"/>
  <c r="F288" i="5" s="1"/>
  <c r="T65" i="2"/>
  <c r="E288" i="5" s="1"/>
  <c r="S65" i="2"/>
  <c r="D288" i="5" s="1"/>
  <c r="R65" i="2"/>
  <c r="C288" i="5" s="1"/>
  <c r="U62" i="2"/>
  <c r="T62" i="2"/>
  <c r="E10" i="5" s="1"/>
  <c r="S62" i="2"/>
  <c r="D10" i="5" s="1"/>
  <c r="R62" i="2"/>
  <c r="C10" i="5" s="1"/>
  <c r="U61" i="2"/>
  <c r="F56" i="5" s="1"/>
  <c r="T61" i="2"/>
  <c r="E56" i="5" s="1"/>
  <c r="S61" i="2"/>
  <c r="D56" i="5" s="1"/>
  <c r="R61" i="2"/>
  <c r="C56" i="5" s="1"/>
  <c r="U60" i="2"/>
  <c r="F102" i="5" s="1"/>
  <c r="T60" i="2"/>
  <c r="E102" i="5" s="1"/>
  <c r="S60" i="2"/>
  <c r="D102" i="5" s="1"/>
  <c r="R60" i="2"/>
  <c r="C102" i="5" s="1"/>
  <c r="U59" i="2"/>
  <c r="T59" i="2"/>
  <c r="S59" i="2"/>
  <c r="D148" i="5" s="1"/>
  <c r="R59" i="2"/>
  <c r="C148" i="5" s="1"/>
  <c r="U58" i="2"/>
  <c r="F194" i="5" s="1"/>
  <c r="T58" i="2"/>
  <c r="E194" i="5" s="1"/>
  <c r="S58" i="2"/>
  <c r="D194" i="5" s="1"/>
  <c r="R58" i="2"/>
  <c r="C194" i="5" s="1"/>
  <c r="U57" i="2"/>
  <c r="F240" i="5" s="1"/>
  <c r="T57" i="2"/>
  <c r="E240" i="5" s="1"/>
  <c r="S57" i="2"/>
  <c r="D240" i="5" s="1"/>
  <c r="R57" i="2"/>
  <c r="C240" i="5" s="1"/>
  <c r="U56" i="2"/>
  <c r="F287" i="5" s="1"/>
  <c r="T56" i="2"/>
  <c r="E287" i="5" s="1"/>
  <c r="S56" i="2"/>
  <c r="D287" i="5" s="1"/>
  <c r="R56" i="2"/>
  <c r="C287" i="5" s="1"/>
  <c r="U44" i="2"/>
  <c r="T44" i="2"/>
  <c r="E8" i="5" s="1"/>
  <c r="S44" i="2"/>
  <c r="D8" i="5" s="1"/>
  <c r="R44" i="2"/>
  <c r="C8" i="5" s="1"/>
  <c r="U43" i="2"/>
  <c r="F54" i="5" s="1"/>
  <c r="T43" i="2"/>
  <c r="E54" i="5" s="1"/>
  <c r="S43" i="2"/>
  <c r="D54" i="5" s="1"/>
  <c r="R43" i="2"/>
  <c r="C54" i="5" s="1"/>
  <c r="U42" i="2"/>
  <c r="F100" i="5" s="1"/>
  <c r="T42" i="2"/>
  <c r="E100" i="5" s="1"/>
  <c r="S42" i="2"/>
  <c r="D100" i="5" s="1"/>
  <c r="R42" i="2"/>
  <c r="C100" i="5" s="1"/>
  <c r="U41" i="2"/>
  <c r="F146" i="5" s="1"/>
  <c r="T41" i="2"/>
  <c r="E146" i="5" s="1"/>
  <c r="S41" i="2"/>
  <c r="D146" i="5" s="1"/>
  <c r="R41" i="2"/>
  <c r="C146" i="5" s="1"/>
  <c r="U40" i="2"/>
  <c r="F192" i="5" s="1"/>
  <c r="T40" i="2"/>
  <c r="E192" i="5" s="1"/>
  <c r="S40" i="2"/>
  <c r="D192" i="5" s="1"/>
  <c r="R40" i="2"/>
  <c r="C192" i="5" s="1"/>
  <c r="U39" i="2"/>
  <c r="F238" i="5" s="1"/>
  <c r="T39" i="2"/>
  <c r="S39" i="2"/>
  <c r="D238" i="5" s="1"/>
  <c r="R39" i="2"/>
  <c r="C238" i="5" s="1"/>
  <c r="U38" i="2"/>
  <c r="F285" i="5" s="1"/>
  <c r="T38" i="2"/>
  <c r="E285" i="5" s="1"/>
  <c r="S38" i="2"/>
  <c r="D285" i="5" s="1"/>
  <c r="R38" i="2"/>
  <c r="C285" i="5" s="1"/>
  <c r="U35" i="2"/>
  <c r="T35" i="2"/>
  <c r="E7" i="5" s="1"/>
  <c r="S35" i="2"/>
  <c r="D7" i="5" s="1"/>
  <c r="R35" i="2"/>
  <c r="C7" i="5" s="1"/>
  <c r="U34" i="2"/>
  <c r="F53" i="5" s="1"/>
  <c r="T34" i="2"/>
  <c r="E53" i="5" s="1"/>
  <c r="S34" i="2"/>
  <c r="D53" i="5" s="1"/>
  <c r="R34" i="2"/>
  <c r="C53" i="5" s="1"/>
  <c r="U33" i="2"/>
  <c r="F99" i="5" s="1"/>
  <c r="T33" i="2"/>
  <c r="E99" i="5" s="1"/>
  <c r="S33" i="2"/>
  <c r="D99" i="5" s="1"/>
  <c r="R33" i="2"/>
  <c r="C99" i="5" s="1"/>
  <c r="U32" i="2"/>
  <c r="F145" i="5" s="1"/>
  <c r="T32" i="2"/>
  <c r="E145" i="5" s="1"/>
  <c r="S32" i="2"/>
  <c r="D145" i="5" s="1"/>
  <c r="R32" i="2"/>
  <c r="C145" i="5" s="1"/>
  <c r="U31" i="2"/>
  <c r="F191" i="5" s="1"/>
  <c r="T31" i="2"/>
  <c r="E191" i="5" s="1"/>
  <c r="S31" i="2"/>
  <c r="D191" i="5" s="1"/>
  <c r="R31" i="2"/>
  <c r="C191" i="5" s="1"/>
  <c r="F237" i="5"/>
  <c r="T30" i="2"/>
  <c r="E237" i="5" s="1"/>
  <c r="S30" i="2"/>
  <c r="D237" i="5" s="1"/>
  <c r="R30" i="2"/>
  <c r="C237" i="5" s="1"/>
  <c r="U29" i="2"/>
  <c r="F284" i="5" s="1"/>
  <c r="T29" i="2"/>
  <c r="E284" i="5" s="1"/>
  <c r="S29" i="2"/>
  <c r="D284" i="5" s="1"/>
  <c r="R29" i="2"/>
  <c r="C284" i="5" s="1"/>
  <c r="U26" i="2"/>
  <c r="T26" i="2"/>
  <c r="E6" i="5" s="1"/>
  <c r="S26" i="2"/>
  <c r="D6" i="5" s="1"/>
  <c r="R26" i="2"/>
  <c r="C6" i="5" s="1"/>
  <c r="U25" i="2"/>
  <c r="F52" i="5" s="1"/>
  <c r="T25" i="2"/>
  <c r="E52" i="5" s="1"/>
  <c r="S25" i="2"/>
  <c r="D52" i="5" s="1"/>
  <c r="R25" i="2"/>
  <c r="C52" i="5" s="1"/>
  <c r="U24" i="2"/>
  <c r="F98" i="5" s="1"/>
  <c r="T24" i="2"/>
  <c r="E98" i="5" s="1"/>
  <c r="S24" i="2"/>
  <c r="D98" i="5" s="1"/>
  <c r="R24" i="2"/>
  <c r="C98" i="5" s="1"/>
  <c r="U23" i="2"/>
  <c r="F144" i="5" s="1"/>
  <c r="T23" i="2"/>
  <c r="S23" i="2"/>
  <c r="D144" i="5" s="1"/>
  <c r="R23" i="2"/>
  <c r="C144" i="5" s="1"/>
  <c r="U22" i="2"/>
  <c r="F190" i="5" s="1"/>
  <c r="T22" i="2"/>
  <c r="E190" i="5" s="1"/>
  <c r="S22" i="2"/>
  <c r="D190" i="5" s="1"/>
  <c r="R22" i="2"/>
  <c r="C190" i="5" s="1"/>
  <c r="U21" i="2"/>
  <c r="F236" i="5" s="1"/>
  <c r="T21" i="2"/>
  <c r="E236" i="5" s="1"/>
  <c r="S21" i="2"/>
  <c r="D236" i="5" s="1"/>
  <c r="R21" i="2"/>
  <c r="C236" i="5" s="1"/>
  <c r="U20" i="2"/>
  <c r="F283" i="5" s="1"/>
  <c r="T20" i="2"/>
  <c r="E283" i="5" s="1"/>
  <c r="S20" i="2"/>
  <c r="D283" i="5" s="1"/>
  <c r="R20" i="2"/>
  <c r="C283" i="5" s="1"/>
  <c r="U17" i="2"/>
  <c r="T17" i="2"/>
  <c r="E5" i="5" s="1"/>
  <c r="S17" i="2"/>
  <c r="D5" i="5" s="1"/>
  <c r="U16" i="2"/>
  <c r="F51" i="5" s="1"/>
  <c r="T16" i="2"/>
  <c r="E51" i="5" s="1"/>
  <c r="S16" i="2"/>
  <c r="D51" i="5" s="1"/>
  <c r="U15" i="2"/>
  <c r="F97" i="5" s="1"/>
  <c r="T15" i="2"/>
  <c r="E97" i="5" s="1"/>
  <c r="S15" i="2"/>
  <c r="D97" i="5" s="1"/>
  <c r="U14" i="2"/>
  <c r="F143" i="5" s="1"/>
  <c r="T14" i="2"/>
  <c r="E143" i="5" s="1"/>
  <c r="S14" i="2"/>
  <c r="D143" i="5" s="1"/>
  <c r="U13" i="2"/>
  <c r="F189" i="5" s="1"/>
  <c r="T13" i="2"/>
  <c r="E189" i="5" s="1"/>
  <c r="S13" i="2"/>
  <c r="D189" i="5" s="1"/>
  <c r="U12" i="2"/>
  <c r="F235" i="5" s="1"/>
  <c r="T12" i="2"/>
  <c r="E235" i="5" s="1"/>
  <c r="S12" i="2"/>
  <c r="D235" i="5" s="1"/>
  <c r="U11" i="2"/>
  <c r="F282" i="5" s="1"/>
  <c r="T11" i="2"/>
  <c r="E282" i="5" s="1"/>
  <c r="S11" i="2"/>
  <c r="D282" i="5" s="1"/>
  <c r="R17" i="2"/>
  <c r="C5" i="5" s="1"/>
  <c r="R16" i="2"/>
  <c r="C51" i="5" s="1"/>
  <c r="R15" i="2"/>
  <c r="C97" i="5" s="1"/>
  <c r="R14" i="2"/>
  <c r="C143" i="5" s="1"/>
  <c r="R13" i="2"/>
  <c r="C189" i="5" s="1"/>
  <c r="R12" i="2"/>
  <c r="C235" i="5" s="1"/>
  <c r="R11" i="2"/>
  <c r="C282" i="5" s="1"/>
  <c r="D18" i="5" l="1"/>
  <c r="C18" i="5"/>
  <c r="E18" i="5"/>
  <c r="D110" i="5"/>
  <c r="C110" i="5"/>
  <c r="E110" i="5"/>
  <c r="D202" i="5"/>
  <c r="C202" i="5"/>
  <c r="F295" i="5"/>
  <c r="C295" i="5"/>
  <c r="E295" i="5"/>
  <c r="F18" i="5"/>
  <c r="F110" i="5"/>
  <c r="C248" i="5"/>
  <c r="D248" i="5"/>
  <c r="C156" i="5"/>
  <c r="D64" i="5"/>
  <c r="F64" i="5"/>
  <c r="E64" i="5"/>
  <c r="R312" i="2"/>
  <c r="C48" i="5"/>
  <c r="E206" i="5"/>
  <c r="C124" i="5"/>
  <c r="C78" i="5"/>
  <c r="C206" i="5"/>
  <c r="E68" i="5"/>
  <c r="D170" i="5"/>
  <c r="F48" i="5"/>
  <c r="F94" i="5"/>
  <c r="F317" i="5"/>
  <c r="F78" i="5"/>
  <c r="F124" i="5"/>
  <c r="E124" i="5"/>
  <c r="D309" i="5"/>
  <c r="E94" i="5"/>
  <c r="T312" i="2"/>
  <c r="F324" i="5"/>
  <c r="F325" i="5" s="1"/>
  <c r="U312" i="2"/>
  <c r="D324" i="5"/>
  <c r="D325" i="5" s="1"/>
  <c r="S312" i="2"/>
  <c r="C324" i="5"/>
  <c r="C325" i="5" s="1"/>
  <c r="C227" i="5"/>
  <c r="C232" i="5" s="1"/>
  <c r="C273" i="5"/>
  <c r="C278" i="5" s="1"/>
  <c r="D268" i="5"/>
  <c r="F135" i="5"/>
  <c r="F140" i="5" s="1"/>
  <c r="F40" i="5"/>
  <c r="E135" i="5"/>
  <c r="E140" i="5" s="1"/>
  <c r="E40" i="5"/>
  <c r="D135" i="5"/>
  <c r="D140" i="5" s="1"/>
  <c r="C135" i="5"/>
  <c r="C140" i="5" s="1"/>
  <c r="C40" i="5"/>
  <c r="C181" i="5"/>
  <c r="C186" i="5" s="1"/>
  <c r="C86" i="5"/>
  <c r="D181" i="5"/>
  <c r="D186" i="5" s="1"/>
  <c r="D86" i="5"/>
  <c r="E181" i="5"/>
  <c r="E186" i="5" s="1"/>
  <c r="F181" i="5"/>
  <c r="F186" i="5" s="1"/>
  <c r="F227" i="5"/>
  <c r="F232" i="5" s="1"/>
  <c r="E227" i="5"/>
  <c r="E232" i="5" s="1"/>
  <c r="E132" i="5"/>
  <c r="D227" i="5"/>
  <c r="D232" i="5" s="1"/>
  <c r="D132" i="5"/>
  <c r="D273" i="5"/>
  <c r="D278" i="5" s="1"/>
  <c r="D178" i="5"/>
  <c r="E273" i="5"/>
  <c r="E278" i="5" s="1"/>
  <c r="E178" i="5"/>
  <c r="F273" i="5"/>
  <c r="F278" i="5" s="1"/>
  <c r="F178" i="5"/>
  <c r="C224" i="5"/>
  <c r="E268" i="5"/>
  <c r="E270" i="5" s="1"/>
  <c r="E224" i="5"/>
  <c r="F268" i="5"/>
  <c r="F270" i="5" s="1"/>
  <c r="E317" i="5"/>
  <c r="C309" i="5"/>
  <c r="C132" i="5"/>
  <c r="F170" i="5"/>
  <c r="F86" i="5"/>
  <c r="D219" i="5"/>
  <c r="F219" i="5"/>
  <c r="T27" i="2"/>
  <c r="E144" i="5"/>
  <c r="T45" i="2"/>
  <c r="E238" i="5"/>
  <c r="T63" i="2"/>
  <c r="E148" i="5"/>
  <c r="U63" i="2"/>
  <c r="F148" i="5"/>
  <c r="T81" i="2"/>
  <c r="E242" i="5"/>
  <c r="U81" i="2"/>
  <c r="F242" i="5"/>
  <c r="F248" i="5" s="1"/>
  <c r="S81" i="2"/>
  <c r="D150" i="5"/>
  <c r="D156" i="5" s="1"/>
  <c r="S90" i="2"/>
  <c r="D290" i="5"/>
  <c r="D295" i="5" s="1"/>
  <c r="T90" i="2"/>
  <c r="E197" i="5"/>
  <c r="E202" i="5" s="1"/>
  <c r="U90" i="2"/>
  <c r="F197" i="5"/>
  <c r="F202" i="5" s="1"/>
  <c r="R90" i="2"/>
  <c r="C59" i="5"/>
  <c r="C64" i="5" s="1"/>
  <c r="T99" i="2"/>
  <c r="E152" i="5"/>
  <c r="U99" i="2"/>
  <c r="F152" i="5"/>
  <c r="T108" i="2"/>
  <c r="E245" i="5"/>
  <c r="U137" i="2"/>
  <c r="F251" i="5"/>
  <c r="S146" i="2"/>
  <c r="D252" i="5"/>
  <c r="R146" i="2"/>
  <c r="C160" i="5"/>
  <c r="C170" i="5" s="1"/>
  <c r="T146" i="2"/>
  <c r="E160" i="5"/>
  <c r="R155" i="2"/>
  <c r="C253" i="5"/>
  <c r="S155" i="2"/>
  <c r="D207" i="5"/>
  <c r="R164" i="2"/>
  <c r="C254" i="5"/>
  <c r="S164" i="2"/>
  <c r="D208" i="5"/>
  <c r="T164" i="2"/>
  <c r="E70" i="5"/>
  <c r="U173" i="2"/>
  <c r="F209" i="5"/>
  <c r="F216" i="5" s="1"/>
  <c r="S173" i="2"/>
  <c r="D71" i="5"/>
  <c r="D78" i="5" s="1"/>
  <c r="T182" i="2"/>
  <c r="E164" i="5"/>
  <c r="T191" i="2"/>
  <c r="E165" i="5"/>
  <c r="S191" i="2"/>
  <c r="D119" i="5"/>
  <c r="D124" i="5" s="1"/>
  <c r="R200" i="2"/>
  <c r="C258" i="5"/>
  <c r="U200" i="2"/>
  <c r="F258" i="5"/>
  <c r="S209" i="2"/>
  <c r="D259" i="5"/>
  <c r="T209" i="2"/>
  <c r="E259" i="5"/>
  <c r="E262" i="5" s="1"/>
  <c r="R209" i="2"/>
  <c r="C29" i="5"/>
  <c r="R218" i="2"/>
  <c r="C214" i="5"/>
  <c r="S218" i="2"/>
  <c r="D214" i="5"/>
  <c r="T218" i="2"/>
  <c r="E214" i="5"/>
  <c r="R227" i="2"/>
  <c r="C215" i="5"/>
  <c r="S238" i="2"/>
  <c r="D265" i="5"/>
  <c r="R247" i="2"/>
  <c r="C174" i="5"/>
  <c r="T247" i="2"/>
  <c r="E82" i="5"/>
  <c r="E86" i="5" s="1"/>
  <c r="S265" i="2"/>
  <c r="D222" i="5"/>
  <c r="R265" i="2"/>
  <c r="C176" i="5"/>
  <c r="U265" i="2"/>
  <c r="F130" i="5"/>
  <c r="F132" i="5" s="1"/>
  <c r="E324" i="5"/>
  <c r="E325" i="5" s="1"/>
  <c r="U54" i="2"/>
  <c r="F147" i="5"/>
  <c r="E309" i="5"/>
  <c r="F309" i="5"/>
  <c r="D317" i="5"/>
  <c r="C317" i="5"/>
  <c r="D40" i="5"/>
  <c r="D94" i="5"/>
  <c r="D48" i="5"/>
  <c r="C94" i="5"/>
  <c r="U18" i="2"/>
  <c r="S18" i="2"/>
  <c r="R18" i="2"/>
  <c r="R27" i="2"/>
  <c r="U27" i="2"/>
  <c r="R36" i="2"/>
  <c r="U36" i="2"/>
  <c r="R45" i="2"/>
  <c r="R54" i="2"/>
  <c r="S54" i="2"/>
  <c r="R72" i="2"/>
  <c r="R99" i="2"/>
  <c r="R108" i="2"/>
  <c r="R137" i="2"/>
  <c r="T137" i="2"/>
  <c r="U146" i="2"/>
  <c r="U155" i="2"/>
  <c r="U164" i="2"/>
  <c r="R182" i="2"/>
  <c r="T200" i="2"/>
  <c r="U218" i="2"/>
  <c r="U227" i="2"/>
  <c r="R238" i="2"/>
  <c r="U238" i="2"/>
  <c r="U247" i="2"/>
  <c r="S256" i="2"/>
  <c r="U256" i="2"/>
  <c r="S276" i="2"/>
  <c r="R285" i="2"/>
  <c r="U285" i="2"/>
  <c r="T294" i="2"/>
  <c r="U294" i="2"/>
  <c r="R303" i="2"/>
  <c r="U303" i="2"/>
  <c r="T173" i="2"/>
  <c r="T18" i="2"/>
  <c r="B319" i="5"/>
  <c r="B311" i="5"/>
  <c r="B297" i="5"/>
  <c r="B281" i="5"/>
  <c r="E9" i="4" s="1"/>
  <c r="B272" i="5"/>
  <c r="B264" i="5"/>
  <c r="B250" i="5"/>
  <c r="B234" i="5"/>
  <c r="E43" i="4" s="1"/>
  <c r="B226" i="5"/>
  <c r="B218" i="5"/>
  <c r="B204" i="5"/>
  <c r="B188" i="5"/>
  <c r="E77" i="4" s="1"/>
  <c r="B180" i="5"/>
  <c r="B172" i="5"/>
  <c r="B158" i="5"/>
  <c r="B142" i="5"/>
  <c r="E111" i="4" s="1"/>
  <c r="B134" i="5"/>
  <c r="B126" i="5"/>
  <c r="B112" i="5"/>
  <c r="B96" i="5"/>
  <c r="E145" i="4" s="1"/>
  <c r="U182" i="2"/>
  <c r="T256" i="2"/>
  <c r="R276" i="2"/>
  <c r="T276" i="2"/>
  <c r="U276" i="2"/>
  <c r="S285" i="2"/>
  <c r="E48" i="5"/>
  <c r="S294" i="2"/>
  <c r="T303" i="2"/>
  <c r="S303" i="2"/>
  <c r="R294" i="2"/>
  <c r="T285" i="2"/>
  <c r="T265" i="2"/>
  <c r="R256" i="2"/>
  <c r="S247" i="2"/>
  <c r="T238" i="2"/>
  <c r="W238" i="2" s="1"/>
  <c r="U209" i="2"/>
  <c r="U191" i="2"/>
  <c r="T155" i="2"/>
  <c r="S137" i="2"/>
  <c r="S63" i="2"/>
  <c r="U45" i="2"/>
  <c r="T36" i="2"/>
  <c r="W36" i="2" s="1"/>
  <c r="B42" i="5"/>
  <c r="B34" i="5"/>
  <c r="B20" i="5"/>
  <c r="B4" i="5"/>
  <c r="E213" i="4" s="1"/>
  <c r="B88" i="5"/>
  <c r="B80" i="5"/>
  <c r="B66" i="5"/>
  <c r="B50" i="5"/>
  <c r="E179" i="4" s="1"/>
  <c r="S99" i="2"/>
  <c r="R81" i="2"/>
  <c r="U72" i="2"/>
  <c r="T72" i="2"/>
  <c r="R63" i="2"/>
  <c r="T54" i="2"/>
  <c r="S45" i="2"/>
  <c r="S36" i="2"/>
  <c r="S27" i="2"/>
  <c r="S72" i="2"/>
  <c r="S108" i="2"/>
  <c r="U108" i="2"/>
  <c r="R173" i="2"/>
  <c r="S182" i="2"/>
  <c r="R191" i="2"/>
  <c r="S200" i="2"/>
  <c r="S227" i="2"/>
  <c r="T227" i="2"/>
  <c r="J5" i="2"/>
  <c r="W285" i="2" l="1"/>
  <c r="W200" i="2"/>
  <c r="W155" i="2"/>
  <c r="W54" i="2"/>
  <c r="C330" i="5"/>
  <c r="T127" i="2"/>
  <c r="Y128" i="2" s="1"/>
  <c r="S127" i="2"/>
  <c r="X128" i="2" s="1"/>
  <c r="U127" i="2"/>
  <c r="Z128" i="2" s="1"/>
  <c r="R127" i="2"/>
  <c r="W128" i="2" s="1"/>
  <c r="C331" i="5"/>
  <c r="E248" i="5"/>
  <c r="W227" i="2"/>
  <c r="E216" i="5"/>
  <c r="W137" i="2"/>
  <c r="W303" i="2"/>
  <c r="W173" i="2"/>
  <c r="W265" i="2"/>
  <c r="W256" i="2"/>
  <c r="F156" i="5"/>
  <c r="E156" i="5"/>
  <c r="E340" i="5"/>
  <c r="C340" i="5"/>
  <c r="W72" i="2"/>
  <c r="W18" i="2"/>
  <c r="W312" i="2"/>
  <c r="W294" i="2"/>
  <c r="W276" i="2"/>
  <c r="W247" i="2"/>
  <c r="W218" i="2"/>
  <c r="W209" i="2"/>
  <c r="W191" i="2"/>
  <c r="W182" i="2"/>
  <c r="W164" i="2"/>
  <c r="W146" i="2"/>
  <c r="W108" i="2"/>
  <c r="W99" i="2"/>
  <c r="W90" i="2"/>
  <c r="W81" i="2"/>
  <c r="W63" i="2"/>
  <c r="W45" i="2"/>
  <c r="W27" i="2"/>
  <c r="C362" i="5"/>
  <c r="E78" i="5"/>
  <c r="C22" i="5"/>
  <c r="C32" i="5" s="1"/>
  <c r="E22" i="5"/>
  <c r="E32" i="5" s="1"/>
  <c r="E362" i="5"/>
  <c r="E361" i="5"/>
  <c r="C361" i="5"/>
  <c r="E360" i="5"/>
  <c r="C360" i="5"/>
  <c r="C359" i="5"/>
  <c r="E359" i="5"/>
  <c r="C358" i="5"/>
  <c r="E358" i="5"/>
  <c r="C357" i="5"/>
  <c r="E357" i="5"/>
  <c r="C270" i="5"/>
  <c r="E356" i="5"/>
  <c r="C356" i="5"/>
  <c r="E355" i="5"/>
  <c r="C355" i="5"/>
  <c r="C354" i="5"/>
  <c r="E354" i="5"/>
  <c r="E353" i="5"/>
  <c r="C353" i="5"/>
  <c r="C352" i="5"/>
  <c r="E352" i="5"/>
  <c r="C351" i="5"/>
  <c r="E351" i="5"/>
  <c r="E350" i="5"/>
  <c r="C350" i="5"/>
  <c r="C349" i="5"/>
  <c r="E349" i="5"/>
  <c r="E348" i="5"/>
  <c r="C348" i="5"/>
  <c r="C347" i="5"/>
  <c r="E347" i="5"/>
  <c r="C346" i="5"/>
  <c r="E346" i="5"/>
  <c r="E345" i="5"/>
  <c r="C345" i="5"/>
  <c r="C344" i="5"/>
  <c r="E344" i="5"/>
  <c r="E343" i="5"/>
  <c r="C343" i="5"/>
  <c r="E339" i="5"/>
  <c r="C339" i="5"/>
  <c r="E338" i="5"/>
  <c r="C338" i="5"/>
  <c r="E337" i="5"/>
  <c r="C337" i="5"/>
  <c r="E336" i="5"/>
  <c r="C336" i="5"/>
  <c r="C335" i="5"/>
  <c r="E335" i="5"/>
  <c r="E334" i="5"/>
  <c r="C334" i="5"/>
  <c r="C333" i="5"/>
  <c r="E333" i="5"/>
  <c r="C332" i="5"/>
  <c r="E332" i="5"/>
  <c r="E331" i="5"/>
  <c r="E330" i="5"/>
  <c r="D224" i="5"/>
  <c r="R313" i="2"/>
  <c r="W314" i="2" s="1"/>
  <c r="U313" i="2"/>
  <c r="Z314" i="2" s="1"/>
  <c r="T313" i="2"/>
  <c r="Y314" i="2" s="1"/>
  <c r="S313" i="2"/>
  <c r="X314" i="2" s="1"/>
  <c r="D270" i="5"/>
  <c r="AA312" i="2"/>
  <c r="T266" i="2"/>
  <c r="Y267" i="2" s="1"/>
  <c r="U266" i="2"/>
  <c r="Z267" i="2" s="1"/>
  <c r="R266" i="2"/>
  <c r="W267" i="2" s="1"/>
  <c r="S266" i="2"/>
  <c r="X267" i="2" s="1"/>
  <c r="S228" i="2"/>
  <c r="X229" i="2" s="1"/>
  <c r="T228" i="2"/>
  <c r="Y229" i="2" s="1"/>
  <c r="U228" i="2"/>
  <c r="Z229" i="2" s="1"/>
  <c r="R228" i="2"/>
  <c r="W229" i="2" s="1"/>
  <c r="C262" i="5"/>
  <c r="F224" i="5"/>
  <c r="C178" i="5"/>
  <c r="C216" i="5"/>
  <c r="D216" i="5"/>
  <c r="D262" i="5"/>
  <c r="E170" i="5"/>
  <c r="AA303" i="2"/>
  <c r="AA294" i="2"/>
  <c r="AA285" i="2"/>
  <c r="AA276" i="2"/>
  <c r="AA265" i="2"/>
  <c r="AA256" i="2"/>
  <c r="AA247" i="2"/>
  <c r="AA238" i="2"/>
  <c r="AA227" i="2"/>
  <c r="AA218" i="2"/>
  <c r="AA209" i="2"/>
  <c r="AA200" i="2"/>
  <c r="AA191" i="2"/>
  <c r="AA182" i="2"/>
  <c r="AA173" i="2"/>
  <c r="AA164" i="2"/>
  <c r="AA155" i="2"/>
  <c r="AA146" i="2"/>
  <c r="AA137" i="2"/>
  <c r="AA108" i="2"/>
  <c r="AA99" i="2"/>
  <c r="AA90" i="2"/>
  <c r="AA81" i="2"/>
  <c r="AA72" i="2"/>
  <c r="AA63" i="2"/>
  <c r="AA54" i="2"/>
  <c r="AA45" i="2"/>
  <c r="AA36" i="2"/>
  <c r="AA27" i="2"/>
  <c r="AA18" i="2"/>
  <c r="F262" i="5"/>
  <c r="F362" i="5" l="1"/>
  <c r="AA128" i="2"/>
  <c r="D22" i="5"/>
  <c r="D32" i="5" s="1"/>
  <c r="D362" i="5"/>
  <c r="F353" i="5"/>
  <c r="F349" i="5"/>
  <c r="F347" i="5"/>
  <c r="F346" i="5"/>
  <c r="F345" i="5"/>
  <c r="F343" i="5"/>
  <c r="F340" i="5"/>
  <c r="F339" i="5"/>
  <c r="F338" i="5"/>
  <c r="F337" i="5"/>
  <c r="F335" i="5"/>
  <c r="F334" i="5"/>
  <c r="F331" i="5"/>
  <c r="F330" i="5"/>
  <c r="D331" i="5"/>
  <c r="F332" i="5"/>
  <c r="F333" i="5"/>
  <c r="F336" i="5"/>
  <c r="D338" i="5"/>
  <c r="D339" i="5"/>
  <c r="F344" i="5"/>
  <c r="F348" i="5"/>
  <c r="F350" i="5"/>
  <c r="F351" i="5"/>
  <c r="F352" i="5"/>
  <c r="F354" i="5"/>
  <c r="F355" i="5"/>
  <c r="F356" i="5"/>
  <c r="F357" i="5"/>
  <c r="F358" i="5"/>
  <c r="F359" i="5"/>
  <c r="F360" i="5"/>
  <c r="F361" i="5"/>
  <c r="D343" i="5"/>
  <c r="D353" i="5"/>
  <c r="D340" i="5"/>
  <c r="D337" i="5"/>
  <c r="D330" i="5"/>
  <c r="D355" i="5"/>
  <c r="D360" i="5"/>
  <c r="D361" i="5"/>
  <c r="D359" i="5"/>
  <c r="D358" i="5"/>
  <c r="D357" i="5"/>
  <c r="D356" i="5"/>
  <c r="D354" i="5"/>
  <c r="D352" i="5"/>
  <c r="D351" i="5"/>
  <c r="D350" i="5"/>
  <c r="D349" i="5"/>
  <c r="D348" i="5"/>
  <c r="D347" i="5"/>
  <c r="D346" i="5"/>
  <c r="D345" i="5"/>
  <c r="D344" i="5"/>
  <c r="D336" i="5"/>
  <c r="D335" i="5"/>
  <c r="D334" i="5"/>
  <c r="D333" i="5"/>
  <c r="D332" i="5"/>
  <c r="C11" i="3"/>
  <c r="Y315" i="2"/>
  <c r="Z315" i="2"/>
  <c r="X315" i="2"/>
  <c r="W315" i="2"/>
  <c r="AA314" i="2"/>
  <c r="C123" i="3"/>
  <c r="C50" i="3"/>
  <c r="C89" i="3"/>
  <c r="AA267" i="2"/>
  <c r="AA315" i="2"/>
  <c r="AA229" i="2"/>
  <c r="I341" i="5" l="1"/>
  <c r="I334" i="5"/>
  <c r="I338" i="5"/>
  <c r="I343" i="5"/>
  <c r="I347" i="5"/>
  <c r="I351" i="5"/>
  <c r="I355" i="5"/>
  <c r="I359" i="5"/>
  <c r="I330" i="5"/>
  <c r="I335" i="5"/>
  <c r="I352" i="5"/>
  <c r="I333" i="5"/>
  <c r="I337" i="5"/>
  <c r="I342" i="5"/>
  <c r="I346" i="5"/>
  <c r="I350" i="5"/>
  <c r="I354" i="5"/>
  <c r="I358" i="5"/>
  <c r="I362" i="5"/>
  <c r="I332" i="5"/>
  <c r="I336" i="5"/>
  <c r="I340" i="5"/>
  <c r="I345" i="5"/>
  <c r="I349" i="5"/>
  <c r="I353" i="5"/>
  <c r="I357" i="5"/>
  <c r="I361" i="5"/>
  <c r="I331" i="5"/>
  <c r="I339" i="5"/>
  <c r="I344" i="5"/>
  <c r="I348" i="5"/>
  <c r="I356" i="5"/>
  <c r="I360" i="5"/>
  <c r="F22" i="5"/>
  <c r="F32" i="5" s="1"/>
</calcChain>
</file>

<file path=xl/sharedStrings.xml><?xml version="1.0" encoding="utf-8"?>
<sst xmlns="http://schemas.openxmlformats.org/spreadsheetml/2006/main" count="797" uniqueCount="181">
  <si>
    <t>A1.</t>
  </si>
  <si>
    <t>A2.</t>
  </si>
  <si>
    <t>A3.</t>
  </si>
  <si>
    <t>A4.</t>
  </si>
  <si>
    <t>A5.</t>
  </si>
  <si>
    <t>A6.</t>
  </si>
  <si>
    <t>SA</t>
  </si>
  <si>
    <t>A</t>
  </si>
  <si>
    <t>D</t>
  </si>
  <si>
    <t>SD</t>
  </si>
  <si>
    <t>A7.</t>
  </si>
  <si>
    <t>A8.</t>
  </si>
  <si>
    <t>A9.</t>
  </si>
  <si>
    <t>A10.</t>
  </si>
  <si>
    <t>A11.</t>
  </si>
  <si>
    <t>B1.</t>
  </si>
  <si>
    <t>B3.</t>
  </si>
  <si>
    <t>B2.</t>
  </si>
  <si>
    <t>B4.</t>
  </si>
  <si>
    <t>B5.</t>
  </si>
  <si>
    <t>B6.</t>
  </si>
  <si>
    <t>B7.</t>
  </si>
  <si>
    <t>B8.</t>
  </si>
  <si>
    <t>B9.</t>
  </si>
  <si>
    <t>B10.</t>
  </si>
  <si>
    <t>B11.</t>
  </si>
  <si>
    <t>C1.</t>
  </si>
  <si>
    <t>C2.</t>
  </si>
  <si>
    <t>C3.</t>
  </si>
  <si>
    <t>C4.</t>
  </si>
  <si>
    <t>D1.</t>
  </si>
  <si>
    <t>D2.</t>
  </si>
  <si>
    <t>D3.</t>
  </si>
  <si>
    <t>D4.</t>
  </si>
  <si>
    <t>D5.</t>
  </si>
  <si>
    <t>Strongly Agree</t>
  </si>
  <si>
    <t>Agree</t>
  </si>
  <si>
    <t>Disagree</t>
  </si>
  <si>
    <t>Strongly Disagree</t>
  </si>
  <si>
    <t>Page 2</t>
  </si>
  <si>
    <t>Page 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</si>
  <si>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</si>
  <si>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</si>
  <si>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</si>
  <si>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</si>
  <si>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</si>
  <si>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</si>
  <si>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</si>
  <si>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</si>
  <si>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</si>
  <si>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</si>
  <si>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</si>
  <si>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</si>
  <si>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</si>
  <si>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</si>
  <si>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</si>
  <si>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</si>
  <si>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</si>
  <si>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</si>
  <si>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</si>
  <si>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</si>
  <si>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</si>
  <si>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</si>
  <si>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</t>
  </si>
  <si>
    <t>C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</si>
  <si>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</si>
  <si>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</si>
  <si>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</si>
  <si>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</si>
  <si>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</si>
  <si>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</si>
  <si>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</si>
  <si>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</si>
  <si>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</si>
  <si>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</si>
  <si>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2 participants</t>
  </si>
  <si>
    <t>3 participants</t>
  </si>
  <si>
    <t>4 participants</t>
  </si>
  <si>
    <t>5 participants</t>
  </si>
  <si>
    <t>6 participants</t>
  </si>
  <si>
    <t>7 participants</t>
  </si>
  <si>
    <t>A12.</t>
  </si>
  <si>
    <t>Page 3</t>
  </si>
  <si>
    <t>Page 4</t>
  </si>
  <si>
    <t>A12</t>
  </si>
  <si>
    <t>Total</t>
  </si>
  <si>
    <t>Title A</t>
  </si>
  <si>
    <t>Title B</t>
  </si>
  <si>
    <t>Title C</t>
  </si>
  <si>
    <t>Title D</t>
  </si>
  <si>
    <t>** SHEET TO BE HIDDEN AND ONLY USED TO MODIFY QUESTIONS IN THE QUESTIONNAIRE **</t>
  </si>
  <si>
    <t>Footnote</t>
  </si>
  <si>
    <t>rngDebugMode</t>
  </si>
  <si>
    <t>0 = No = False; 1 = Yes = True</t>
  </si>
  <si>
    <t>System Settings</t>
  </si>
  <si>
    <t>A13</t>
  </si>
  <si>
    <t>A13.</t>
  </si>
  <si>
    <t>Sorted Governance Data</t>
  </si>
  <si>
    <t>Nom de la coopérative :</t>
  </si>
  <si>
    <t>Nombre de participants :</t>
  </si>
  <si>
    <t>Nom 1 :</t>
  </si>
  <si>
    <t>Nom 2 :</t>
  </si>
  <si>
    <t>Nom 3 :</t>
  </si>
  <si>
    <t>Nom 4 :</t>
  </si>
  <si>
    <t>Nom 5 :</t>
  </si>
  <si>
    <t>Nom 6 :</t>
  </si>
  <si>
    <t>Nom 7 :</t>
  </si>
  <si>
    <t>LE TEST INTERNATIONAL DE BONNE GOUVERNANCE</t>
  </si>
  <si>
    <t>Attribuez une note correspondant à votre niveau d'accord avec chacun des énoncés en utilisant l'échelle suivante : Très d'accord (4), D'accord (3), En désaccord (2), Fortement en désaccord (1)</t>
  </si>
  <si>
    <t>Les membres de l'entité gouvernante de notre coopérative...</t>
  </si>
  <si>
    <t>Répartition des réponses : Rendement des membres de notre entité gouvernante</t>
  </si>
  <si>
    <r>
      <t xml:space="preserve">A. Les membres de l'entité gouvernante de notre coopérative </t>
    </r>
    <r>
      <rPr>
        <b/>
        <vertAlign val="superscript"/>
        <sz val="11"/>
        <color theme="0" tint="-4.9989318521683403E-2"/>
        <rFont val="Calibri"/>
        <family val="2"/>
        <scheme val="minor"/>
      </rPr>
      <t>[1]</t>
    </r>
    <r>
      <rPr>
        <b/>
        <sz val="11"/>
        <color theme="0" tint="-4.9989318521683403E-2"/>
        <rFont val="Calibri"/>
        <family val="2"/>
        <scheme val="minor"/>
      </rPr>
      <t xml:space="preserve">… </t>
    </r>
  </si>
  <si>
    <t>PLAN D'ACTION : Comment pouvons-nous nous améliorer?</t>
  </si>
  <si>
    <t>Notre entité gouvernante...</t>
  </si>
  <si>
    <t>Répartition des réponses : Rendement de notre entité gouvernante</t>
  </si>
  <si>
    <t>Les membres de la coopérative...</t>
  </si>
  <si>
    <t>Répartition des réponses : Rendement des membres de la coopérative</t>
  </si>
  <si>
    <t>Notre coopérative…</t>
  </si>
  <si>
    <t>Répartition des réponses : Rendement de notre coopérative</t>
  </si>
  <si>
    <t>RÉSULTATS DES SONDAGES INDIVIDUELS</t>
  </si>
  <si>
    <t>Vous pouvez soit demander à chacun des membres de votre groupe de remplir le questionnaire individuellement, soit remplir le questionnaire en tant que groupe. Commencez par sélectionner le nombre de participants à partir du menu déroulant ci-dessous, puis inscrivez le nom de chaque personne.</t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</si>
  <si>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P. ex. le conseil d'administration, le comité de direction, le comité exécutif ou le conseil de surveillance; l'organe au sein de la coopérative qui peut exercer un pouvoir exécutif, assujetti à toute restriction imposée par les règles et les lois et qui peut obliger une personne morale.</t>
    </r>
  </si>
  <si>
    <t>PLAN D'ACTION EN MATIÈRE DE BONNE GOUVERNANCE</t>
  </si>
  <si>
    <t>Le groupe ou deux de ses membres ou plus sont en désaccord avec les énoncés ci-dessous. Passez en revue chaque énoncé en tant que groupe et rédigez un plan d'action afin de remédier aux faiblesses relevées.</t>
  </si>
  <si>
    <t xml:space="preserve">      Notre déficit dans la gouvernance</t>
  </si>
  <si>
    <t>connaissent les principes coopératifs internationaux.</t>
  </si>
  <si>
    <t>comprennent et remplissent leur devoir de diligence et de loyauté envers la coopérative.</t>
  </si>
  <si>
    <t>font preuve de bon sens et mettent leurs meilleures compétences au service des activités de la coopérative.</t>
  </si>
  <si>
    <t>se soumettent à une norme de conduite éthique élevée.</t>
  </si>
  <si>
    <t xml:space="preserve">évitent les conflits d’intérêt et de loyauté. </t>
  </si>
  <si>
    <t>assistent régulièrement aux réunions.</t>
  </si>
  <si>
    <t>reçoivent une formation et des conseils dans l’exercice de leurs fonctions.</t>
  </si>
  <si>
    <t>se préparent bien aux réunions et participent activement à la discussion.</t>
  </si>
  <si>
    <t>comprennent la différence entre gestion et gouvernance.</t>
  </si>
  <si>
    <t>sont respectueux de leurs collègues et évitent les conflits interpersonnels.</t>
  </si>
  <si>
    <t>respectent les décisions prises démocratiquement par l’entité gouvernante.</t>
  </si>
  <si>
    <t>respectent et protègent la confidentialité lorsque les questions commerciales l’exigent.</t>
  </si>
  <si>
    <t>témoignent de la diversité de notre communauté de coopératives, y compris la parité hommes-femmes.</t>
  </si>
  <si>
    <t>Notre entité gouvernante…</t>
  </si>
  <si>
    <t>se réunit régulièrement, en présence de la plupart de ses membres.</t>
  </si>
  <si>
    <t>reçoit à l’avance les documents relatifs aux réunions, ce qui permet à ses membres de bien se préparer aux réunions.</t>
  </si>
  <si>
    <t>forme ses membres aux principes de gouvernance coopérative.</t>
  </si>
  <si>
    <t>fixe des priorités et des plans stratégiques.</t>
  </si>
  <si>
    <t>mesure les progrès de la coopérative par rapport aux plans qu’elle établit.</t>
  </si>
  <si>
    <t>évalue régulièrement son rendement et celui de la direction.</t>
  </si>
  <si>
    <t>s’assure que la coopérative respecte ses propres règles et toutes les lois et réglementations qui s’appliquent à elle.</t>
  </si>
  <si>
    <t>organise des réunions à l’intention des membres de la coopérative à intervalles réguliers.</t>
  </si>
  <si>
    <t>rend compte aux membres de la coopérative de manière régulière et transparente.</t>
  </si>
  <si>
    <t>favorise le renouvellement par des élections ouvertes et équitables, un processus de nomination actif et l’encouragement des jeunes membres à se présenter aux élections.</t>
  </si>
  <si>
    <t>sollicite l’avis d’experts lorsque cela est nécessaire.</t>
  </si>
  <si>
    <t>Les membres de notre coopérative…</t>
  </si>
  <si>
    <t>est ouverte et inclusive à l’égard de l’acceptation de nouveaux membres.</t>
  </si>
  <si>
    <t>est contrôlée démocratiquement par ses membres.</t>
  </si>
  <si>
    <t>sensibilise et forme ses membres sur les questions coopératives.</t>
  </si>
  <si>
    <t>valorise et protège son indépendance et son autonomie par rapport au gouvernement.</t>
  </si>
  <si>
    <t>appartient et participe au mouvement coopératif au sens large.</t>
  </si>
  <si>
    <t>se présentent aux réunions des membres.</t>
  </si>
  <si>
    <t>connaissent bien le mouvement coopératif et la Déclaration sur l’identité coopérative.</t>
  </si>
  <si>
    <t>comprennent le rôle de l’entité gouvernante de la coopérative.</t>
  </si>
  <si>
    <t>évitent le sectarisme et prennent des mesures pour construire une communauté unifiée.</t>
  </si>
  <si>
    <t>[1] P. ex. le conseil d'administration, le comité de direction, le comité exécutif ou le conseil de surveillance; l'organe au sein de la coopérative qui peut exercer un pouvoir exécutif, assujetti à toute restriction imposée par les règles et les lois et qui peut obliger une personne morale.</t>
  </si>
  <si>
    <t>Fortement en désaccord</t>
  </si>
  <si>
    <t>Très d'accord</t>
  </si>
  <si>
    <t>D'accord</t>
  </si>
  <si>
    <t>En désaccord</t>
  </si>
  <si>
    <t>Participant 7</t>
  </si>
  <si>
    <t>Participant 6</t>
  </si>
  <si>
    <t>Participant 5</t>
  </si>
  <si>
    <t>Participant 4</t>
  </si>
  <si>
    <t>Participant 3</t>
  </si>
  <si>
    <t>Participant 2</t>
  </si>
  <si>
    <t>Participant 1</t>
  </si>
  <si>
    <t>Déficit dans la gouvernance</t>
  </si>
  <si>
    <t>% Oui</t>
  </si>
  <si>
    <t>Non</t>
  </si>
  <si>
    <t>Tableau du déficit dans la gouvernance</t>
  </si>
  <si>
    <t>Nombre de réponses</t>
  </si>
  <si>
    <t>No. de la question</t>
  </si>
  <si>
    <t xml:space="preserve">A. Les membres de l'entité gouvernante de notre coopérative [1]… </t>
  </si>
  <si>
    <t>Aucune sélection</t>
  </si>
  <si>
    <t>Tout le groupe ou 1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</si>
</sst>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6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0"/>
      <color theme="0"/>
      <name val="Candara"/>
      <family val="2"/>
    </font>
    <font>
      <b/>
      <sz val="20"/>
      <color theme="3"/>
      <name val="Candara"/>
      <family val="2"/>
    </font>
    <font>
      <b/>
      <sz val="1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0" tint="-4.9989318521683403E-2"/>
      <name val="Calibri"/>
      <family val="2"/>
      <scheme val="minor"/>
    </font>
    <font>
      <sz val="11"/>
      <color theme="3" tint="0.59996337778862885"/>
      <name val="Calibri"/>
      <family val="2"/>
      <scheme val="minor"/>
    </font>
    <font>
      <b/>
      <sz val="11"/>
      <color theme="3" tint="0.599963377788628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ck">
        <color theme="0" tint="-0.499984740745262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ck">
        <color theme="0" tint="-0.499984740745262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</borders>
  <cellStyleXfs count="3">
    <xf numFmtId="0" fontId="0" fillId="0" borderId="0"/>
    <xf numFmtId="0" fontId="12" fillId="0" borderId="18" applyNumberFormat="0" applyFill="0" applyAlignment="0" applyProtection="0"/>
    <xf numFmtId="9" fontId="19" fillId="0" borderId="0" applyFont="0" applyFill="0" applyBorder="0" applyAlignment="0" applyProtection="0"/>
  </cellStyleXfs>
  <cellXfs count="177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0" xfId="0" applyFill="1" applyBorder="1"/>
    <xf numFmtId="0" fontId="2" fillId="5" borderId="0" xfId="0" applyFont="1" applyFill="1" applyBorder="1"/>
    <xf numFmtId="0" fontId="4" fillId="5" borderId="0" xfId="0" applyFont="1" applyFill="1" applyBorder="1" applyAlignment="1"/>
    <xf numFmtId="0" fontId="0" fillId="0" borderId="0" xfId="0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top" wrapText="1"/>
    </xf>
    <xf numFmtId="0" fontId="0" fillId="5" borderId="0" xfId="0" applyFill="1" applyAlignment="1"/>
    <xf numFmtId="0" fontId="0" fillId="5" borderId="0" xfId="0" quotePrefix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textRotation="90" wrapText="1"/>
    </xf>
    <xf numFmtId="0" fontId="0" fillId="7" borderId="0" xfId="0" applyFill="1"/>
    <xf numFmtId="0" fontId="0" fillId="0" borderId="0" xfId="0" applyAlignment="1">
      <alignment vertic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/>
    <xf numFmtId="0" fontId="0" fillId="7" borderId="6" xfId="0" applyFill="1" applyBorder="1"/>
    <xf numFmtId="0" fontId="0" fillId="7" borderId="7" xfId="0" applyFill="1" applyBorder="1"/>
    <xf numFmtId="0" fontId="0" fillId="5" borderId="7" xfId="0" applyFill="1" applyBorder="1"/>
    <xf numFmtId="0" fontId="0" fillId="5" borderId="8" xfId="0" applyFill="1" applyBorder="1"/>
    <xf numFmtId="0" fontId="0" fillId="7" borderId="9" xfId="0" applyFill="1" applyBorder="1"/>
    <xf numFmtId="0" fontId="0" fillId="5" borderId="10" xfId="0" applyFill="1" applyBorder="1"/>
    <xf numFmtId="0" fontId="0" fillId="5" borderId="12" xfId="0" applyFill="1" applyBorder="1"/>
    <xf numFmtId="0" fontId="0" fillId="5" borderId="13" xfId="0" applyFill="1" applyBorder="1"/>
    <xf numFmtId="0" fontId="0" fillId="7" borderId="11" xfId="0" applyFill="1" applyBorder="1"/>
    <xf numFmtId="0" fontId="0" fillId="7" borderId="12" xfId="0" applyFill="1" applyBorder="1"/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/>
    </xf>
    <xf numFmtId="0" fontId="0" fillId="5" borderId="0" xfId="0" applyFill="1" applyBorder="1" applyAlignment="1">
      <alignment vertical="top" wrapText="1"/>
    </xf>
    <xf numFmtId="0" fontId="0" fillId="5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5" borderId="0" xfId="0" applyFill="1" applyBorder="1" applyAlignment="1"/>
    <xf numFmtId="0" fontId="5" fillId="5" borderId="0" xfId="0" applyFont="1" applyFill="1" applyAlignment="1">
      <alignment horizontal="right"/>
    </xf>
    <xf numFmtId="0" fontId="13" fillId="5" borderId="0" xfId="1" applyFont="1" applyFill="1" applyBorder="1" applyAlignment="1">
      <alignment vertical="top" wrapText="1"/>
    </xf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/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14" fillId="5" borderId="0" xfId="0" applyFont="1" applyFill="1" applyAlignment="1">
      <alignment horizontal="right"/>
    </xf>
    <xf numFmtId="0" fontId="0" fillId="7" borderId="19" xfId="0" applyFill="1" applyBorder="1"/>
    <xf numFmtId="0" fontId="0" fillId="7" borderId="20" xfId="0" applyFill="1" applyBorder="1"/>
    <xf numFmtId="0" fontId="0" fillId="7" borderId="20" xfId="0" applyFill="1" applyBorder="1" applyAlignment="1"/>
    <xf numFmtId="0" fontId="0" fillId="7" borderId="21" xfId="0" applyFill="1" applyBorder="1" applyAlignment="1"/>
    <xf numFmtId="0" fontId="0" fillId="7" borderId="22" xfId="0" applyFill="1" applyBorder="1"/>
    <xf numFmtId="0" fontId="0" fillId="7" borderId="23" xfId="0" applyFill="1" applyBorder="1"/>
    <xf numFmtId="0" fontId="0" fillId="7" borderId="23" xfId="0" applyFill="1" applyBorder="1" applyAlignment="1"/>
    <xf numFmtId="0" fontId="0" fillId="7" borderId="24" xfId="0" applyFill="1" applyBorder="1" applyAlignment="1"/>
    <xf numFmtId="0" fontId="0" fillId="5" borderId="0" xfId="0" applyFill="1" applyAlignment="1">
      <alignment horizontal="left" indent="2"/>
    </xf>
    <xf numFmtId="0" fontId="6" fillId="5" borderId="0" xfId="0" applyFont="1" applyFill="1"/>
    <xf numFmtId="0" fontId="0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/>
    </xf>
    <xf numFmtId="0" fontId="7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9" fillId="5" borderId="0" xfId="0" applyFont="1" applyFill="1" applyBorder="1" applyAlignment="1"/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shrinkToFit="1"/>
      <protection locked="0"/>
    </xf>
    <xf numFmtId="164" fontId="0" fillId="5" borderId="0" xfId="0" applyNumberFormat="1" applyFill="1" applyAlignment="1">
      <alignment horizontal="right"/>
    </xf>
    <xf numFmtId="164" fontId="3" fillId="5" borderId="0" xfId="0" applyNumberFormat="1" applyFont="1" applyFill="1" applyAlignment="1">
      <alignment vertical="center"/>
    </xf>
    <xf numFmtId="164" fontId="0" fillId="0" borderId="0" xfId="0" applyNumberFormat="1" applyAlignment="1">
      <alignment horizontal="right"/>
    </xf>
    <xf numFmtId="164" fontId="0" fillId="4" borderId="0" xfId="0" applyNumberFormat="1" applyFill="1" applyAlignment="1">
      <alignment vertical="center"/>
    </xf>
    <xf numFmtId="164" fontId="0" fillId="5" borderId="0" xfId="0" applyNumberFormat="1" applyFill="1"/>
    <xf numFmtId="164" fontId="0" fillId="5" borderId="0" xfId="0" applyNumberFormat="1" applyFill="1" applyAlignment="1">
      <alignment horizontal="center"/>
    </xf>
    <xf numFmtId="164" fontId="0" fillId="4" borderId="0" xfId="0" applyNumberFormat="1" applyFill="1"/>
    <xf numFmtId="164" fontId="0" fillId="0" borderId="0" xfId="0" applyNumberFormat="1" applyBorder="1"/>
    <xf numFmtId="164" fontId="0" fillId="0" borderId="0" xfId="0" applyNumberFormat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37" xfId="0" applyFon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164" fontId="1" fillId="5" borderId="0" xfId="0" applyNumberFormat="1" applyFont="1" applyFill="1"/>
    <xf numFmtId="9" fontId="0" fillId="5" borderId="0" xfId="2" applyFont="1" applyFill="1"/>
    <xf numFmtId="9" fontId="0" fillId="5" borderId="0" xfId="0" applyNumberFormat="1" applyFill="1"/>
    <xf numFmtId="0" fontId="20" fillId="9" borderId="0" xfId="0" applyFont="1" applyFill="1"/>
    <xf numFmtId="0" fontId="20" fillId="9" borderId="0" xfId="0" applyFont="1" applyFill="1" applyBorder="1"/>
    <xf numFmtId="0" fontId="21" fillId="9" borderId="0" xfId="0" applyFont="1" applyFill="1"/>
    <xf numFmtId="0" fontId="22" fillId="0" borderId="0" xfId="0" applyFont="1" applyFill="1"/>
    <xf numFmtId="1" fontId="22" fillId="0" borderId="0" xfId="0" applyNumberFormat="1" applyFont="1" applyFill="1"/>
    <xf numFmtId="1" fontId="0" fillId="0" borderId="0" xfId="0" applyNumberFormat="1"/>
    <xf numFmtId="0" fontId="0" fillId="0" borderId="0" xfId="0" applyAlignment="1">
      <alignment horizontal="left"/>
    </xf>
    <xf numFmtId="0" fontId="0" fillId="5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0" fontId="20" fillId="9" borderId="0" xfId="0" applyFont="1" applyFill="1" applyAlignment="1">
      <alignment wrapText="1"/>
    </xf>
    <xf numFmtId="1" fontId="0" fillId="5" borderId="0" xfId="0" applyNumberFormat="1" applyFill="1"/>
    <xf numFmtId="0" fontId="0" fillId="0" borderId="45" xfId="0" applyBorder="1" applyAlignment="1">
      <alignment horizontal="left"/>
    </xf>
    <xf numFmtId="0" fontId="0" fillId="0" borderId="34" xfId="0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1" fontId="0" fillId="0" borderId="47" xfId="0" applyNumberFormat="1" applyBorder="1" applyAlignment="1">
      <alignment horizontal="left"/>
    </xf>
    <xf numFmtId="1" fontId="0" fillId="0" borderId="48" xfId="0" applyNumberFormat="1" applyBorder="1" applyAlignment="1">
      <alignment horizontal="left"/>
    </xf>
    <xf numFmtId="1" fontId="0" fillId="0" borderId="49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164" fontId="24" fillId="10" borderId="0" xfId="0" applyNumberFormat="1" applyFont="1" applyFill="1" applyAlignment="1">
      <alignment horizontal="left"/>
    </xf>
    <xf numFmtId="0" fontId="24" fillId="10" borderId="0" xfId="0" applyFont="1" applyFill="1"/>
    <xf numFmtId="0" fontId="25" fillId="10" borderId="0" xfId="0" applyFont="1" applyFill="1" applyAlignment="1">
      <alignment horizontal="center" wrapText="1"/>
    </xf>
    <xf numFmtId="164" fontId="24" fillId="10" borderId="0" xfId="0" applyNumberFormat="1" applyFont="1" applyFill="1"/>
    <xf numFmtId="164" fontId="24" fillId="10" borderId="0" xfId="0" applyNumberFormat="1" applyFont="1" applyFill="1" applyAlignment="1">
      <alignment horizontal="left" wrapText="1"/>
    </xf>
    <xf numFmtId="0" fontId="24" fillId="10" borderId="0" xfId="0" applyFont="1" applyFill="1" applyAlignment="1">
      <alignment wrapText="1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 applyAlignment="1">
      <alignment horizontal="left"/>
    </xf>
    <xf numFmtId="0" fontId="0" fillId="0" borderId="0" xfId="0" applyAlignment="1">
      <alignment wrapText="1"/>
    </xf>
    <xf numFmtId="0" fontId="22" fillId="9" borderId="0" xfId="0" applyFont="1" applyFill="1"/>
    <xf numFmtId="0" fontId="0" fillId="5" borderId="1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11" fillId="5" borderId="0" xfId="1" applyFont="1" applyFill="1" applyBorder="1" applyAlignment="1">
      <alignment horizontal="center" vertical="top" wrapText="1"/>
    </xf>
    <xf numFmtId="0" fontId="0" fillId="5" borderId="15" xfId="0" applyFill="1" applyBorder="1" applyAlignment="1" applyProtection="1">
      <alignment horizontal="left" vertical="top"/>
      <protection locked="0"/>
    </xf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>
      <alignment horizontal="left" vertical="top" wrapText="1"/>
    </xf>
    <xf numFmtId="0" fontId="10" fillId="7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right"/>
    </xf>
    <xf numFmtId="0" fontId="15" fillId="2" borderId="0" xfId="0" applyFont="1" applyFill="1" applyAlignment="1">
      <alignment horizontal="left" vertical="center" wrapText="1" indent="1"/>
    </xf>
    <xf numFmtId="0" fontId="0" fillId="5" borderId="0" xfId="0" applyFill="1" applyAlignment="1">
      <alignment horizontal="right" wrapText="1"/>
    </xf>
    <xf numFmtId="0" fontId="0" fillId="5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6" fillId="0" borderId="0" xfId="0" applyFont="1" applyBorder="1" applyAlignment="1">
      <alignment horizontal="left"/>
    </xf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left"/>
    </xf>
    <xf numFmtId="0" fontId="0" fillId="0" borderId="20" xfId="0" applyBorder="1" applyAlignment="1">
      <alignment horizontal="right" indent="1"/>
    </xf>
    <xf numFmtId="0" fontId="1" fillId="8" borderId="4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30" xfId="0" applyFill="1" applyBorder="1" applyAlignment="1" applyProtection="1">
      <alignment horizontal="left" vertical="top" wrapText="1" indent="1"/>
      <protection locked="0"/>
    </xf>
    <xf numFmtId="0" fontId="0" fillId="5" borderId="28" xfId="0" applyFont="1" applyFill="1" applyBorder="1" applyAlignment="1" applyProtection="1">
      <alignment horizontal="left" vertical="top" wrapText="1" indent="1"/>
      <protection locked="0"/>
    </xf>
    <xf numFmtId="0" fontId="0" fillId="5" borderId="29" xfId="0" applyFont="1" applyFill="1" applyBorder="1" applyAlignment="1" applyProtection="1">
      <alignment horizontal="left" vertical="top" wrapText="1" indent="1"/>
      <protection locked="0"/>
    </xf>
    <xf numFmtId="0" fontId="0" fillId="5" borderId="31" xfId="0" applyFont="1" applyFill="1" applyBorder="1" applyAlignment="1" applyProtection="1">
      <alignment horizontal="left" vertical="top" wrapText="1" indent="1"/>
      <protection locked="0"/>
    </xf>
    <xf numFmtId="0" fontId="0" fillId="5" borderId="0" xfId="0" applyFont="1" applyFill="1" applyBorder="1" applyAlignment="1" applyProtection="1">
      <alignment horizontal="left" vertical="top" wrapText="1" indent="1"/>
      <protection locked="0"/>
    </xf>
    <xf numFmtId="0" fontId="0" fillId="5" borderId="25" xfId="0" applyFont="1" applyFill="1" applyBorder="1" applyAlignment="1" applyProtection="1">
      <alignment horizontal="left" vertical="top" wrapText="1" indent="1"/>
      <protection locked="0"/>
    </xf>
    <xf numFmtId="0" fontId="0" fillId="5" borderId="32" xfId="0" applyFont="1" applyFill="1" applyBorder="1" applyAlignment="1" applyProtection="1">
      <alignment horizontal="left" vertical="top" wrapText="1" indent="1"/>
      <protection locked="0"/>
    </xf>
    <xf numFmtId="0" fontId="0" fillId="5" borderId="26" xfId="0" applyFont="1" applyFill="1" applyBorder="1" applyAlignment="1" applyProtection="1">
      <alignment horizontal="left" vertical="top" wrapText="1" indent="1"/>
      <protection locked="0"/>
    </xf>
    <xf numFmtId="0" fontId="0" fillId="5" borderId="27" xfId="0" applyFont="1" applyFill="1" applyBorder="1" applyAlignment="1" applyProtection="1">
      <alignment horizontal="left" vertical="top" wrapText="1" indent="1"/>
      <protection locked="0"/>
    </xf>
    <xf numFmtId="0" fontId="9" fillId="5" borderId="14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3">
    <cellStyle name="Heading 1" xfId="1" builtinId="16"/>
    <cellStyle name="Normal" xfId="0" builtinId="0"/>
    <cellStyle name="Percent" xfId="2" builtinId="5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25536"/>
      <color rgb="FFE4E4E4"/>
      <color rgb="FFE0E0E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Analysis!$B$202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D7-4D6B-B3F9-AB5C5C1CA9A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D7-4D6B-B3F9-AB5C5C1CA9A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D7-4D6B-B3F9-AB5C5C1CA9A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D7-4D6B-B3F9-AB5C5C1CA9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Analysis!$C$188:$F$199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Analysis!$C$202:$F$202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D7-4D6B-B3F9-AB5C5C1CA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796480"/>
        <c:axId val="81794944"/>
      </c:barChart>
      <c:valAx>
        <c:axId val="81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6480"/>
        <c:crosses val="autoZero"/>
        <c:crossBetween val="between"/>
      </c:valAx>
      <c:catAx>
        <c:axId val="81796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494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Analysis!$B$278</c:f>
              <c:strCache>
                <c:ptCount val="1"/>
                <c:pt idx="0">
                  <c:v>D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3EF-4EB3-938B-CF4BEE362128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E3EF-4EB3-938B-CF4BEE36212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E3EF-4EB3-938B-CF4BEE36212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3EF-4EB3-938B-CF4BEE3621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Analysis!$C$272:$F$277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Analysis!$C$278:$F$278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EF-4EB3-938B-CF4BEE362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556160"/>
        <c:axId val="74546176"/>
      </c:barChart>
      <c:valAx>
        <c:axId val="7454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556160"/>
        <c:crosses val="autoZero"/>
        <c:crossBetween val="between"/>
      </c:valAx>
      <c:catAx>
        <c:axId val="74556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546176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entité gouvernante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Analysis!$B$216</c:f>
              <c:strCache>
                <c:ptCount val="1"/>
                <c:pt idx="0">
                  <c:v>B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3A6-4588-A06B-8CD04D00F1B9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3A6-4588-A06B-8CD04D00F1B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13A6-4588-A06B-8CD04D00F1B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13A6-4588-A06B-8CD04D00F1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Analysis!$C$204:$F$215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Analysis!$C$216:$F$216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A6-4588-A06B-8CD04D00F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604544"/>
        <c:axId val="74594560"/>
      </c:barChart>
      <c:valAx>
        <c:axId val="745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604544"/>
        <c:crosses val="autoZero"/>
        <c:crossBetween val="between"/>
      </c:valAx>
      <c:catAx>
        <c:axId val="74604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59456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 de</a:t>
            </a:r>
            <a:r>
              <a:rPr lang="en-US" sz="1200" baseline="0"/>
              <a:t> notre coopérative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Analysis!$B$224</c:f>
              <c:strCache>
                <c:ptCount val="1"/>
                <c:pt idx="0">
                  <c:v>C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51F-4B92-8E5B-05C14CDB849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51F-4B92-8E5B-05C14CDB849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51F-4B92-8E5B-05C14CDB849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851F-4B92-8E5B-05C14CDB84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Analysis!$C$218:$F$222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Analysis!$C$224:$F$224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1F-4B92-8E5B-05C14CDB8492}"/>
            </c:ext>
          </c:extLst>
        </c:ser>
        <c:ser>
          <c:idx val="0"/>
          <c:order val="0"/>
          <c:tx>
            <c:strRef>
              <c:f>Analysis!$B$223</c:f>
              <c:strCache>
                <c:ptCount val="1"/>
                <c:pt idx="0">
                  <c:v>C5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Analysis!$C$218:$F$222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Analysis!$C$223:$F$223</c:f>
            </c:numRef>
          </c:val>
          <c:extLst>
            <c:ext xmlns:c16="http://schemas.microsoft.com/office/drawing/2014/chart" uri="{C3380CC4-5D6E-409C-BE32-E72D297353CC}">
              <c16:uniqueId val="{00000009-851F-4B92-8E5B-05C14CDB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645888"/>
        <c:axId val="74640000"/>
      </c:barChart>
      <c:valAx>
        <c:axId val="746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645888"/>
        <c:crosses val="autoZero"/>
        <c:crossBetween val="between"/>
      </c:valAx>
      <c:catAx>
        <c:axId val="74645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64000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Analysis!$B$232</c:f>
              <c:strCache>
                <c:ptCount val="1"/>
                <c:pt idx="0">
                  <c:v>D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6F9-470A-B733-45E3EA510B9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E6F9-470A-B733-45E3EA510B9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E6F9-470A-B733-45E3EA510B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6F9-470A-B733-45E3EA510B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Analysis!$C$226:$F$231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Analysis!$C$232:$F$232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F9-470A-B733-45E3EA51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689920"/>
        <c:axId val="74688384"/>
      </c:barChart>
      <c:valAx>
        <c:axId val="746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689920"/>
        <c:crosses val="autoZero"/>
        <c:crossBetween val="between"/>
      </c:valAx>
      <c:catAx>
        <c:axId val="74689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68838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entité gouvernante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Analysis!$B$170</c:f>
              <c:strCache>
                <c:ptCount val="1"/>
                <c:pt idx="0">
                  <c:v>B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2CE-458F-9E3D-CB6E0428D22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2CE-458F-9E3D-CB6E0428D22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2CE-458F-9E3D-CB6E0428D2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82CE-458F-9E3D-CB6E0428D2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Analysis!$C$158:$F$169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Analysis!$C$170:$F$170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CE-458F-9E3D-CB6E0428D2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4705536"/>
        <c:axId val="74704000"/>
      </c:barChart>
      <c:valAx>
        <c:axId val="7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705536"/>
        <c:crosses val="autoZero"/>
        <c:crossBetween val="between"/>
      </c:valAx>
      <c:catAx>
        <c:axId val="74705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70400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 de 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Analysis!$B$178</c:f>
              <c:strCache>
                <c:ptCount val="1"/>
                <c:pt idx="0">
                  <c:v>C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CE-462D-9E55-4D9E0137FD6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C9CE-462D-9E55-4D9E0137FD6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C9CE-462D-9E55-4D9E0137FD6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C9CE-462D-9E55-4D9E0137FD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Analysis!$C$172:$F$177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Analysis!$C$178:$F$178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CE-462D-9E55-4D9E0137FD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4823552"/>
        <c:axId val="74822016"/>
      </c:barChart>
      <c:valAx>
        <c:axId val="748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823552"/>
        <c:crosses val="autoZero"/>
        <c:crossBetween val="between"/>
      </c:valAx>
      <c:catAx>
        <c:axId val="74823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822016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Analysis!$B$186</c:f>
              <c:strCache>
                <c:ptCount val="1"/>
                <c:pt idx="0">
                  <c:v>D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065-4723-947D-793AF5F59BD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065-4723-947D-793AF5F59BD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5065-4723-947D-793AF5F59BD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5065-4723-947D-793AF5F59B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Analysis!$C$180:$F$185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Analysis!$C$186:$F$186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65-4723-947D-793AF5F59B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5904128"/>
        <c:axId val="75898240"/>
      </c:barChart>
      <c:valAx>
        <c:axId val="7589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5904128"/>
        <c:crosses val="autoZero"/>
        <c:crossBetween val="between"/>
      </c:valAx>
      <c:catAx>
        <c:axId val="75904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589824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entité gouvernante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Analysis!$B$124</c:f>
              <c:strCache>
                <c:ptCount val="1"/>
                <c:pt idx="0">
                  <c:v>B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C9F-45BF-80FB-9B1EBBBDEC38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C9F-45BF-80FB-9B1EBBBDEC3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C9F-45BF-80FB-9B1EBBBDEC3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8C9F-45BF-80FB-9B1EBBBDEC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Analysis!$C$112:$F$123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Analysis!$C$124:$F$124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9F-45BF-80FB-9B1EBBBDE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948416"/>
        <c:axId val="75930240"/>
      </c:barChart>
      <c:valAx>
        <c:axId val="759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5948416"/>
        <c:crosses val="autoZero"/>
        <c:crossBetween val="between"/>
      </c:valAx>
      <c:catAx>
        <c:axId val="75948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593024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 de 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Analysis!$B$132</c:f>
              <c:strCache>
                <c:ptCount val="1"/>
                <c:pt idx="0">
                  <c:v>C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B6D6-4EA1-846B-65492B2F20F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B6D6-4EA1-846B-65492B2F20F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B6D6-4EA1-846B-65492B2F20F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B6D6-4EA1-846B-65492B2F2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Analysis!$C$126:$F$131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Analysis!$C$132:$F$132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D6-4EA1-846B-65492B2F2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976064"/>
        <c:axId val="75974528"/>
      </c:barChart>
      <c:valAx>
        <c:axId val="759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5976064"/>
        <c:crosses val="autoZero"/>
        <c:crossBetween val="between"/>
      </c:valAx>
      <c:catAx>
        <c:axId val="75976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5974528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Analysis!$B$140</c:f>
              <c:strCache>
                <c:ptCount val="1"/>
                <c:pt idx="0">
                  <c:v>D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E65-4B7D-B843-D4FC09FBCD4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E65-4B7D-B843-D4FC09FBCD4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E65-4B7D-B843-D4FC09FBCD4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E65-4B7D-B843-D4FC09FBCD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Analysis!$C$134:$F$139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Analysis!$C$140:$F$140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65-4B7D-B843-D4FC09FBC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016256"/>
        <c:axId val="76014720"/>
      </c:barChart>
      <c:valAx>
        <c:axId val="760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016256"/>
        <c:crosses val="autoZero"/>
        <c:crossBetween val="between"/>
      </c:valAx>
      <c:catAx>
        <c:axId val="76016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01472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Analysis!$B$202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ED6-4D10-A659-446E4C6F5DD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ED6-4D10-A659-446E4C6F5DD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ED6-4D10-A659-446E4C6F5DD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ED6-4D10-A659-446E4C6F5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Analysis!$C$188:$F$199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Analysis!$C$202:$F$202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D6-4D10-A659-446E4C6F5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796480"/>
        <c:axId val="81794944"/>
      </c:barChart>
      <c:valAx>
        <c:axId val="81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6480"/>
        <c:crosses val="autoZero"/>
        <c:crossBetween val="between"/>
      </c:valAx>
      <c:catAx>
        <c:axId val="81796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494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</a:t>
            </a:r>
            <a:r>
              <a:rPr lang="en-US" sz="1200" baseline="0"/>
              <a:t> entité gouvernante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Analysis!$B$78</c:f>
              <c:strCache>
                <c:ptCount val="1"/>
                <c:pt idx="0">
                  <c:v>B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E6D-4351-B2F1-A4CF6832287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E6D-4351-B2F1-A4CF6832287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1E6D-4351-B2F1-A4CF6832287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1E6D-4351-B2F1-A4CF683228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Analysis!$C$66:$F$77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Analysis!$C$78:$F$78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6D-4351-B2F1-A4CF683228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6187520"/>
        <c:axId val="76185984"/>
      </c:barChart>
      <c:valAx>
        <c:axId val="761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187520"/>
        <c:crosses val="autoZero"/>
        <c:crossBetween val="between"/>
      </c:valAx>
      <c:catAx>
        <c:axId val="7618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18598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 de 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Analysis!$B$86</c:f>
              <c:strCache>
                <c:ptCount val="1"/>
                <c:pt idx="0">
                  <c:v>C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814-4BDC-8C8B-213CC105793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814-4BDC-8C8B-213CC105793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814-4BDC-8C8B-213CC105793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814-4BDC-8C8B-213CC10579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Analysis!$C$80:$F$85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Analysis!$C$86:$F$86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14-4BDC-8C8B-213CC1057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6223616"/>
        <c:axId val="76217728"/>
      </c:barChart>
      <c:valAx>
        <c:axId val="762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223616"/>
        <c:crosses val="autoZero"/>
        <c:crossBetween val="between"/>
      </c:valAx>
      <c:catAx>
        <c:axId val="76223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217728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Analysis!$B$94</c:f>
              <c:strCache>
                <c:ptCount val="1"/>
                <c:pt idx="0">
                  <c:v>D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F9E-4889-BE23-34EAD8A657B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F9E-4889-BE23-34EAD8A657B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5F9E-4889-BE23-34EAD8A657B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5F9E-4889-BE23-34EAD8A657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Analysis!$C$88:$F$93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Analysis!$C$94:$F$94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9E-4889-BE23-34EAD8A657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6267904"/>
        <c:axId val="76266112"/>
      </c:barChart>
      <c:valAx>
        <c:axId val="762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267904"/>
        <c:crosses val="autoZero"/>
        <c:crossBetween val="between"/>
      </c:valAx>
      <c:catAx>
        <c:axId val="76267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6266112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entité gouvernante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Analysis!$B$32</c:f>
              <c:strCache>
                <c:ptCount val="1"/>
                <c:pt idx="0">
                  <c:v>B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DDE-4F92-8468-54476A33AC9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DDE-4F92-8468-54476A33AC9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1DDE-4F92-8468-54476A33AC9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1DDE-4F92-8468-54476A33A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Analysis!$C$20:$F$31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DE-4F92-8468-54476A33A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153920"/>
        <c:axId val="73152384"/>
      </c:barChart>
      <c:valAx>
        <c:axId val="73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153920"/>
        <c:crosses val="autoZero"/>
        <c:crossBetween val="between"/>
      </c:valAx>
      <c:catAx>
        <c:axId val="73153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15238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 de</a:t>
            </a:r>
            <a:r>
              <a:rPr lang="en-US" sz="1200" baseline="0"/>
              <a:t> notre coopérative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Analysis!$B$40</c:f>
              <c:strCache>
                <c:ptCount val="1"/>
                <c:pt idx="0">
                  <c:v>C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BFA-4714-AEE9-D380EC8F1CF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ABFA-4714-AEE9-D380EC8F1CF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ABFA-4714-AEE9-D380EC8F1CF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ABFA-4714-AEE9-D380EC8F1C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Analysis!$C$34:$F$39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Analysis!$C$40:$F$40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FA-4714-AEE9-D380EC8F1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186304"/>
        <c:axId val="73184768"/>
      </c:barChart>
      <c:valAx>
        <c:axId val="73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186304"/>
        <c:crosses val="autoZero"/>
        <c:crossBetween val="between"/>
      </c:valAx>
      <c:catAx>
        <c:axId val="73186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184768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Analysis!$B$48</c:f>
              <c:strCache>
                <c:ptCount val="1"/>
                <c:pt idx="0">
                  <c:v>D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83D-4923-8BF6-FFC397CB6D6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A83D-4923-8BF6-FFC397CB6D6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A83D-4923-8BF6-FFC397CB6D6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A83D-4923-8BF6-FFC397CB6D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Analysis!$C$42:$F$47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Analysis!$C$48:$F$48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3D-4923-8BF6-FFC397CB6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623296"/>
        <c:axId val="81621760"/>
      </c:barChart>
      <c:valAx>
        <c:axId val="8162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623296"/>
        <c:crosses val="autoZero"/>
        <c:crossBetween val="between"/>
      </c:valAx>
      <c:catAx>
        <c:axId val="81623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62176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 de l'entité gouvernante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Analysis!$B$295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CAA-4AB7-B4C6-B4A14DFE4439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CCAA-4AB7-B4C6-B4A14DFE443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CCAA-4AB7-B4C6-B4A14DFE443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CCAA-4AB7-B4C6-B4A14DFE44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Analysis!$C$281:$F$292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Analysis!$C$295:$F$295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AA-4AB7-B4C6-B4A14DFE44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1655296"/>
        <c:axId val="81653760"/>
      </c:barChart>
      <c:valAx>
        <c:axId val="816537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655296"/>
        <c:crosses val="autoZero"/>
        <c:crossBetween val="between"/>
      </c:valAx>
      <c:catAx>
        <c:axId val="816552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65376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 sz="1200"/>
            </a:pPr>
            <a:r>
              <a:rPr lang="en-US" sz="1200" b="1" i="0" baseline="0"/>
              <a:t>Les membres de l'entité gouvernante</a:t>
            </a:r>
            <a:endParaRPr lang="en-CA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Analysis!$B$248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E6E-46E9-BE8E-EB51BD0F8C3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E6E-46E9-BE8E-EB51BD0F8C3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E6E-46E9-BE8E-EB51BD0F8C3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E6E-46E9-BE8E-EB51BD0F8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Analysis!$C$234:$F$245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Analysis!$C$248:$F$248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6E-46E9-BE8E-EB51BD0F8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699584"/>
        <c:axId val="81689600"/>
      </c:barChart>
      <c:valAx>
        <c:axId val="816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699584"/>
        <c:crosses val="autoZero"/>
        <c:crossBetween val="between"/>
      </c:valAx>
      <c:catAx>
        <c:axId val="81699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68960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 sz="1200"/>
            </a:pPr>
            <a:r>
              <a:rPr lang="en-US" sz="1200" b="1" i="0" baseline="0"/>
              <a:t>Les membres de l'entité gouvernante</a:t>
            </a:r>
            <a:endParaRPr lang="en-CA" sz="1200" b="1" i="0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Analysis!$B$202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2D2-4352-B9FC-6DA40007B01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E2D2-4352-B9FC-6DA40007B01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E2D2-4352-B9FC-6DA40007B01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2D2-4352-B9FC-6DA40007B0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Analysis!$C$188:$F$199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Analysis!$C$202:$F$202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D2-4352-B9FC-6DA40007B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796480"/>
        <c:axId val="81794944"/>
      </c:barChart>
      <c:valAx>
        <c:axId val="817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6480"/>
        <c:crosses val="autoZero"/>
        <c:crossBetween val="between"/>
      </c:valAx>
      <c:catAx>
        <c:axId val="81796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494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 sz="1200"/>
            </a:pPr>
            <a:r>
              <a:rPr lang="en-US" sz="1200" b="1" i="0" baseline="0"/>
              <a:t>Les membres de notre entité gouvernante</a:t>
            </a:r>
            <a:endParaRPr lang="en-CA" sz="1200" b="1" i="0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Analysis!$B$156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29D-42A6-9E7E-44EF730CCE0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29D-42A6-9E7E-44EF730CCE0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29D-42A6-9E7E-44EF730CCE0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29D-42A6-9E7E-44EF730CCE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Analysis!$C$142:$F$153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Analysis!$C$156:$F$156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9D-42A6-9E7E-44EF730CC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836672"/>
        <c:axId val="81835136"/>
      </c:barChart>
      <c:valAx>
        <c:axId val="818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836672"/>
        <c:crosses val="autoZero"/>
        <c:crossBetween val="between"/>
      </c:valAx>
      <c:catAx>
        <c:axId val="81836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835136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Analysis!$B$202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9AA-4515-B032-C4614A8EBE2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39AA-4515-B032-C4614A8EBE2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39AA-4515-B032-C4614A8EBE2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39AA-4515-B032-C4614A8EB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Analysis!$C$188:$F$199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Analysis!$C$202:$F$202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AA-4515-B032-C4614A8EB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796480"/>
        <c:axId val="81794944"/>
      </c:barChart>
      <c:valAx>
        <c:axId val="81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6480"/>
        <c:crosses val="autoZero"/>
        <c:crossBetween val="between"/>
      </c:valAx>
      <c:catAx>
        <c:axId val="81796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494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 sz="1200"/>
            </a:pPr>
            <a:r>
              <a:rPr lang="en-US" sz="1200" b="1" i="0" baseline="0"/>
              <a:t>Les membres de notre entité gouvernante</a:t>
            </a:r>
            <a:endParaRPr lang="en-CA" sz="1200" b="1" i="0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Analysis!$B$110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B4B-46BA-8452-1F8A7887E63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B4B-46BA-8452-1F8A7887E63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B4B-46BA-8452-1F8A7887E63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9B4B-46BA-8452-1F8A7887E63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Analysis!$C$96:$F$107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Analysis!$C$110:$F$110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4B-46BA-8452-1F8A7887E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872768"/>
        <c:axId val="81871232"/>
      </c:barChart>
      <c:valAx>
        <c:axId val="81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872768"/>
        <c:crosses val="autoZero"/>
        <c:crossBetween val="between"/>
      </c:valAx>
      <c:catAx>
        <c:axId val="81872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871232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 sz="1200"/>
            </a:pPr>
            <a:r>
              <a:rPr lang="en-US" sz="1200" b="1" i="0" baseline="0"/>
              <a:t>Les membres de l'entité gouvernante</a:t>
            </a:r>
            <a:endParaRPr lang="en-CA" sz="1200" b="1" i="0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Analysis!$B$64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71A-4301-81A5-E3A259E5287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E71A-4301-81A5-E3A259E5287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E71A-4301-81A5-E3A259E5287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71A-4301-81A5-E3A259E528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Analysis!$C$50:$F$61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Analysis!$C$64:$F$64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1A-4301-81A5-E3A259E528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1913344"/>
        <c:axId val="81911808"/>
      </c:barChart>
      <c:valAx>
        <c:axId val="819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913344"/>
        <c:crosses val="autoZero"/>
        <c:crossBetween val="between"/>
      </c:valAx>
      <c:catAx>
        <c:axId val="81913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911808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 b="1" i="0" baseline="0"/>
              <a:t>Les membres de l'entité gouvernante</a:t>
            </a:r>
            <a:endParaRPr lang="en-CA" sz="1200" b="1" i="0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Analysis!$B$18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543-45D1-ADDC-3D31BCF864B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543-45D1-ADDC-3D31BCF864B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543-45D1-ADDC-3D31BCF864B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8543-45D1-ADDC-3D31BCF864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Analysis!$C$4:$F$15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43-45D1-ADDC-3D31BCF86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957632"/>
        <c:axId val="81951744"/>
      </c:barChart>
      <c:valAx>
        <c:axId val="819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957632"/>
        <c:crosses val="autoZero"/>
        <c:crossBetween val="between"/>
      </c:valAx>
      <c:catAx>
        <c:axId val="81957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95174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Analysis!$M$329</c:f>
              <c:strCache>
                <c:ptCount val="1"/>
                <c:pt idx="0">
                  <c:v>Déficit dans la gouvernance</c:v>
                </c:pt>
              </c:strCache>
            </c:strRef>
          </c:tx>
          <c:spPr>
            <a:solidFill>
              <a:srgbClr val="F25536"/>
            </a:solidFill>
          </c:spPr>
          <c:cat>
            <c:strRef>
              <c:f>Analysis!$O$330:$O$362</c:f>
              <c:strCache>
                <c:ptCount val="33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B1</c:v>
                </c:pt>
                <c:pt idx="14">
                  <c:v>B2</c:v>
                </c:pt>
                <c:pt idx="15">
                  <c:v>B3</c:v>
                </c:pt>
                <c:pt idx="16">
                  <c:v>B4</c:v>
                </c:pt>
                <c:pt idx="17">
                  <c:v>B5</c:v>
                </c:pt>
                <c:pt idx="18">
                  <c:v>B6</c:v>
                </c:pt>
                <c:pt idx="19">
                  <c:v>B7</c:v>
                </c:pt>
                <c:pt idx="20">
                  <c:v>B8</c:v>
                </c:pt>
                <c:pt idx="21">
                  <c:v>B9</c:v>
                </c:pt>
                <c:pt idx="22">
                  <c:v>B10</c:v>
                </c:pt>
                <c:pt idx="23">
                  <c:v>B11</c:v>
                </c:pt>
                <c:pt idx="24">
                  <c:v>C1</c:v>
                </c:pt>
                <c:pt idx="25">
                  <c:v>C2</c:v>
                </c:pt>
                <c:pt idx="26">
                  <c:v>C3</c:v>
                </c:pt>
                <c:pt idx="27">
                  <c:v>C4</c:v>
                </c:pt>
                <c:pt idx="28">
                  <c:v>D1</c:v>
                </c:pt>
                <c:pt idx="29">
                  <c:v>D2</c:v>
                </c:pt>
                <c:pt idx="30">
                  <c:v>D3</c:v>
                </c:pt>
                <c:pt idx="31">
                  <c:v>D4</c:v>
                </c:pt>
                <c:pt idx="32">
                  <c:v>D5</c:v>
                </c:pt>
              </c:strCache>
            </c:strRef>
          </c:cat>
          <c:val>
            <c:numRef>
              <c:f>Analysis!$M$330:$M$362</c:f>
              <c:numCache>
                <c:formatCode>General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B-4969-A0FD-5089C139358D}"/>
            </c:ext>
          </c:extLst>
        </c:ser>
        <c:ser>
          <c:idx val="1"/>
          <c:order val="1"/>
          <c:tx>
            <c:strRef>
              <c:f>Analysis!$N$329</c:f>
              <c:strCache>
                <c:ptCount val="1"/>
                <c:pt idx="0">
                  <c:v>% Oui</c:v>
                </c:pt>
              </c:strCache>
            </c:strRef>
          </c:tx>
          <c:spPr>
            <a:solidFill>
              <a:schemeClr val="tx2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cat>
            <c:strRef>
              <c:f>Analysis!$O$330:$O$362</c:f>
              <c:strCache>
                <c:ptCount val="33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B1</c:v>
                </c:pt>
                <c:pt idx="14">
                  <c:v>B2</c:v>
                </c:pt>
                <c:pt idx="15">
                  <c:v>B3</c:v>
                </c:pt>
                <c:pt idx="16">
                  <c:v>B4</c:v>
                </c:pt>
                <c:pt idx="17">
                  <c:v>B5</c:v>
                </c:pt>
                <c:pt idx="18">
                  <c:v>B6</c:v>
                </c:pt>
                <c:pt idx="19">
                  <c:v>B7</c:v>
                </c:pt>
                <c:pt idx="20">
                  <c:v>B8</c:v>
                </c:pt>
                <c:pt idx="21">
                  <c:v>B9</c:v>
                </c:pt>
                <c:pt idx="22">
                  <c:v>B10</c:v>
                </c:pt>
                <c:pt idx="23">
                  <c:v>B11</c:v>
                </c:pt>
                <c:pt idx="24">
                  <c:v>C1</c:v>
                </c:pt>
                <c:pt idx="25">
                  <c:v>C2</c:v>
                </c:pt>
                <c:pt idx="26">
                  <c:v>C3</c:v>
                </c:pt>
                <c:pt idx="27">
                  <c:v>C4</c:v>
                </c:pt>
                <c:pt idx="28">
                  <c:v>D1</c:v>
                </c:pt>
                <c:pt idx="29">
                  <c:v>D2</c:v>
                </c:pt>
                <c:pt idx="30">
                  <c:v>D3</c:v>
                </c:pt>
                <c:pt idx="31">
                  <c:v>D4</c:v>
                </c:pt>
                <c:pt idx="32">
                  <c:v>D5</c:v>
                </c:pt>
              </c:strCache>
            </c:strRef>
          </c:cat>
          <c:val>
            <c:numRef>
              <c:f>Analysis!$N$330:$N$362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B-4969-A0FD-5089C1393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60256"/>
        <c:axId val="82170240"/>
      </c:areaChart>
      <c:catAx>
        <c:axId val="8216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170240"/>
        <c:crosses val="autoZero"/>
        <c:auto val="1"/>
        <c:lblAlgn val="ctr"/>
        <c:lblOffset val="100"/>
        <c:tickLblSkip val="1"/>
        <c:noMultiLvlLbl val="0"/>
      </c:catAx>
      <c:valAx>
        <c:axId val="8217024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Oui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160256"/>
        <c:crosses val="autoZero"/>
        <c:crossBetween val="midCat"/>
      </c:valAx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Analysis!$B$202</c:f>
              <c:strCache>
                <c:ptCount val="1"/>
                <c:pt idx="0">
                  <c:v>A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9F1-4BE0-BDEC-223244062E4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9F1-4BE0-BDEC-223244062E4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19F1-4BE0-BDEC-223244062E4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19F1-4BE0-BDEC-223244062E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Analysis!$C$188:$F$199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Analysis!$C$202:$F$202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F1-4BE0-BDEC-22324406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796480"/>
        <c:axId val="81794944"/>
      </c:barChart>
      <c:valAx>
        <c:axId val="81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6480"/>
        <c:crosses val="autoZero"/>
        <c:crossBetween val="between"/>
      </c:valAx>
      <c:catAx>
        <c:axId val="81796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8179494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entité gouvernante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Analysis!$B$309</c:f>
              <c:strCache>
                <c:ptCount val="1"/>
                <c:pt idx="0">
                  <c:v>B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930-4A44-96C1-D9BCE8B9ADD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930-4A44-96C1-D9BCE8B9ADD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930-4A44-96C1-D9BCE8B9ADD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9930-4A44-96C1-D9BCE8B9AD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Analysis!$C$297:$F$308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Analysis!$C$309:$F$309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30-4A44-96C1-D9BCE8B9A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247744"/>
        <c:axId val="73246208"/>
      </c:barChart>
      <c:valAx>
        <c:axId val="73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247744"/>
        <c:crosses val="autoZero"/>
        <c:crossBetween val="between"/>
      </c:valAx>
      <c:catAx>
        <c:axId val="73247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246208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 de 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Analysis!$B$317</c:f>
              <c:strCache>
                <c:ptCount val="1"/>
                <c:pt idx="0">
                  <c:v>C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50D-4464-BAAD-182484B5C10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50D-4464-BAAD-182484B5C10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50D-4464-BAAD-182484B5C10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50D-4464-BAAD-182484B5C1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Analysis!$C$311:$F$316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Analysis!$C$317:$F$317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0D-4464-BAAD-182484B5C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3296128"/>
        <c:axId val="73294592"/>
      </c:barChart>
      <c:valAx>
        <c:axId val="732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296128"/>
        <c:crosses val="autoZero"/>
        <c:crossBetween val="between"/>
      </c:valAx>
      <c:catAx>
        <c:axId val="7329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294592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coopérative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Analysis!$B$325</c:f>
              <c:strCache>
                <c:ptCount val="1"/>
                <c:pt idx="0">
                  <c:v>D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205-4F0B-BC6A-5735C27D757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205-4F0B-BC6A-5735C27D757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205-4F0B-BC6A-5735C27D757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2205-4F0B-BC6A-5735C27D75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Analysis!$C$319:$F$324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Analysis!$C$325:$F$325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05-4F0B-BC6A-5735C27D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401472"/>
        <c:axId val="73317760"/>
      </c:barChart>
      <c:valAx>
        <c:axId val="733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401472"/>
        <c:crosses val="autoZero"/>
        <c:crossBetween val="between"/>
      </c:valAx>
      <c:catAx>
        <c:axId val="73401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31776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Notre entité</a:t>
            </a:r>
            <a:r>
              <a:rPr lang="en-US" sz="1200" baseline="0"/>
              <a:t> gouvernante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Analysis!$B$262</c:f>
              <c:strCache>
                <c:ptCount val="1"/>
                <c:pt idx="0">
                  <c:v>B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A0B-44F3-8777-F5F6780CD18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A0B-44F3-8777-F5F6780CD18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A0B-44F3-8777-F5F6780CD18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8A0B-44F3-8777-F5F6780CD1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Analysis!$C$250:$F$261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Analysis!$C$262:$F$262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0B-44F3-8777-F5F6780CD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433088"/>
        <c:axId val="73431296"/>
      </c:barChart>
      <c:valAx>
        <c:axId val="734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433088"/>
        <c:crosses val="autoZero"/>
        <c:crossBetween val="between"/>
      </c:valAx>
      <c:catAx>
        <c:axId val="73433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3431296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200"/>
              <a:t>Les membres</a:t>
            </a:r>
            <a:r>
              <a:rPr lang="en-US" sz="1200" baseline="0"/>
              <a:t> de notre coopérative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Analysis!$B$270</c:f>
              <c:strCache>
                <c:ptCount val="1"/>
                <c:pt idx="0">
                  <c:v>C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9B3-4865-BF0F-DB4ED073AA39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A9B3-4865-BF0F-DB4ED073AA3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A9B3-4865-BF0F-DB4ED073AA3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A9B3-4865-BF0F-DB4ED073AA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CA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Analysis!$C$264:$F$269</c:f>
              <c:strCache>
                <c:ptCount val="4"/>
                <c:pt idx="0">
                  <c:v>Très d'accord</c:v>
                </c:pt>
                <c:pt idx="1">
                  <c:v>D'accord</c:v>
                </c:pt>
                <c:pt idx="2">
                  <c:v>En désaccord</c:v>
                </c:pt>
                <c:pt idx="3">
                  <c:v>Fortement en désaccord</c:v>
                </c:pt>
              </c:strCache>
            </c:strRef>
          </c:cat>
          <c:val>
            <c:numRef>
              <c:f>Analysis!$C$270:$F$270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B3-4865-BF0F-DB4ED073AA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4524160"/>
        <c:axId val="74522624"/>
      </c:barChart>
      <c:valAx>
        <c:axId val="74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524160"/>
        <c:crosses val="autoZero"/>
        <c:crossBetween val="between"/>
      </c:valAx>
      <c:catAx>
        <c:axId val="74524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7452262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5" fmlaLink="rngNoParticipants" fmlaRange="rngParticipantList" noThreeD="1" sel="1" val="0"/>
</file>

<file path=xl/ctrlProps/ctrlProp10.xml><?xml version="1.0" encoding="utf-8"?>
<formControlPr xmlns="http://schemas.microsoft.com/office/spreadsheetml/2009/9/main" objectType="CheckBox" fmlaLink="L15" lockText="1" noThreeD="1"/>
</file>

<file path=xl/ctrlProps/ctrlProp100.xml><?xml version="1.0" encoding="utf-8"?>
<formControlPr xmlns="http://schemas.microsoft.com/office/spreadsheetml/2009/9/main" objectType="CheckBox" fmlaLink="M44" lockText="1" noThreeD="1"/>
</file>

<file path=xl/ctrlProps/ctrlProp101.xml><?xml version="1.0" encoding="utf-8"?>
<formControlPr xmlns="http://schemas.microsoft.com/office/spreadsheetml/2009/9/main" objectType="CheckBox" fmlaLink="M41" lockText="1" noThreeD="1"/>
</file>

<file path=xl/ctrlProps/ctrlProp102.xml><?xml version="1.0" encoding="utf-8"?>
<formControlPr xmlns="http://schemas.microsoft.com/office/spreadsheetml/2009/9/main" objectType="CheckBox" fmlaLink="M43" lockText="1" noThreeD="1"/>
</file>

<file path=xl/ctrlProps/ctrlProp103.xml><?xml version="1.0" encoding="utf-8"?>
<formControlPr xmlns="http://schemas.microsoft.com/office/spreadsheetml/2009/9/main" objectType="CheckBox" fmlaLink="N38" lockText="1" noThreeD="1"/>
</file>

<file path=xl/ctrlProps/ctrlProp104.xml><?xml version="1.0" encoding="utf-8"?>
<formControlPr xmlns="http://schemas.microsoft.com/office/spreadsheetml/2009/9/main" objectType="CheckBox" fmlaLink="N39" lockText="1" noThreeD="1"/>
</file>

<file path=xl/ctrlProps/ctrlProp105.xml><?xml version="1.0" encoding="utf-8"?>
<formControlPr xmlns="http://schemas.microsoft.com/office/spreadsheetml/2009/9/main" objectType="CheckBox" fmlaLink="N40" lockText="1" noThreeD="1"/>
</file>

<file path=xl/ctrlProps/ctrlProp106.xml><?xml version="1.0" encoding="utf-8"?>
<formControlPr xmlns="http://schemas.microsoft.com/office/spreadsheetml/2009/9/main" objectType="CheckBox" fmlaLink="N42" lockText="1" noThreeD="1"/>
</file>

<file path=xl/ctrlProps/ctrlProp107.xml><?xml version="1.0" encoding="utf-8"?>
<formControlPr xmlns="http://schemas.microsoft.com/office/spreadsheetml/2009/9/main" objectType="CheckBox" fmlaLink="N44" lockText="1" noThreeD="1"/>
</file>

<file path=xl/ctrlProps/ctrlProp108.xml><?xml version="1.0" encoding="utf-8"?>
<formControlPr xmlns="http://schemas.microsoft.com/office/spreadsheetml/2009/9/main" objectType="CheckBox" fmlaLink="N41" lockText="1" noThreeD="1"/>
</file>

<file path=xl/ctrlProps/ctrlProp109.xml><?xml version="1.0" encoding="utf-8"?>
<formControlPr xmlns="http://schemas.microsoft.com/office/spreadsheetml/2009/9/main" objectType="CheckBox" fmlaLink="N43" lockText="1" noThreeD="1"/>
</file>

<file path=xl/ctrlProps/ctrlProp11.xml><?xml version="1.0" encoding="utf-8"?>
<formControlPr xmlns="http://schemas.microsoft.com/office/spreadsheetml/2009/9/main" objectType="CheckBox" fmlaLink="L17" lockText="1" noThreeD="1"/>
</file>

<file path=xl/ctrlProps/ctrlProp110.xml><?xml version="1.0" encoding="utf-8"?>
<formControlPr xmlns="http://schemas.microsoft.com/office/spreadsheetml/2009/9/main" objectType="CheckBox" fmlaLink="K47" lockText="1" noThreeD="1"/>
</file>

<file path=xl/ctrlProps/ctrlProp111.xml><?xml version="1.0" encoding="utf-8"?>
<formControlPr xmlns="http://schemas.microsoft.com/office/spreadsheetml/2009/9/main" objectType="CheckBox" fmlaLink="K48" lockText="1" noThreeD="1"/>
</file>

<file path=xl/ctrlProps/ctrlProp112.xml><?xml version="1.0" encoding="utf-8"?>
<formControlPr xmlns="http://schemas.microsoft.com/office/spreadsheetml/2009/9/main" objectType="CheckBox" fmlaLink="K49" lockText="1" noThreeD="1"/>
</file>

<file path=xl/ctrlProps/ctrlProp113.xml><?xml version="1.0" encoding="utf-8"?>
<formControlPr xmlns="http://schemas.microsoft.com/office/spreadsheetml/2009/9/main" objectType="CheckBox" fmlaLink="K51" lockText="1" noThreeD="1"/>
</file>

<file path=xl/ctrlProps/ctrlProp114.xml><?xml version="1.0" encoding="utf-8"?>
<formControlPr xmlns="http://schemas.microsoft.com/office/spreadsheetml/2009/9/main" objectType="CheckBox" fmlaLink="K53" lockText="1" noThreeD="1"/>
</file>

<file path=xl/ctrlProps/ctrlProp115.xml><?xml version="1.0" encoding="utf-8"?>
<formControlPr xmlns="http://schemas.microsoft.com/office/spreadsheetml/2009/9/main" objectType="CheckBox" fmlaLink="K50" lockText="1" noThreeD="1"/>
</file>

<file path=xl/ctrlProps/ctrlProp116.xml><?xml version="1.0" encoding="utf-8"?>
<formControlPr xmlns="http://schemas.microsoft.com/office/spreadsheetml/2009/9/main" objectType="CheckBox" fmlaLink="K52" lockText="1" noThreeD="1"/>
</file>

<file path=xl/ctrlProps/ctrlProp117.xml><?xml version="1.0" encoding="utf-8"?>
<formControlPr xmlns="http://schemas.microsoft.com/office/spreadsheetml/2009/9/main" objectType="CheckBox" fmlaLink="L47" lockText="1" noThreeD="1"/>
</file>

<file path=xl/ctrlProps/ctrlProp118.xml><?xml version="1.0" encoding="utf-8"?>
<formControlPr xmlns="http://schemas.microsoft.com/office/spreadsheetml/2009/9/main" objectType="CheckBox" fmlaLink="L48" lockText="1" noThreeD="1"/>
</file>

<file path=xl/ctrlProps/ctrlProp119.xml><?xml version="1.0" encoding="utf-8"?>
<formControlPr xmlns="http://schemas.microsoft.com/office/spreadsheetml/2009/9/main" objectType="CheckBox" fmlaLink="L49" lockText="1" noThreeD="1"/>
</file>

<file path=xl/ctrlProps/ctrlProp12.xml><?xml version="1.0" encoding="utf-8"?>
<formControlPr xmlns="http://schemas.microsoft.com/office/spreadsheetml/2009/9/main" objectType="CheckBox" fmlaLink="L14" lockText="1" noThreeD="1"/>
</file>

<file path=xl/ctrlProps/ctrlProp120.xml><?xml version="1.0" encoding="utf-8"?>
<formControlPr xmlns="http://schemas.microsoft.com/office/spreadsheetml/2009/9/main" objectType="CheckBox" fmlaLink="L51" lockText="1" noThreeD="1"/>
</file>

<file path=xl/ctrlProps/ctrlProp121.xml><?xml version="1.0" encoding="utf-8"?>
<formControlPr xmlns="http://schemas.microsoft.com/office/spreadsheetml/2009/9/main" objectType="CheckBox" fmlaLink="L53" lockText="1" noThreeD="1"/>
</file>

<file path=xl/ctrlProps/ctrlProp122.xml><?xml version="1.0" encoding="utf-8"?>
<formControlPr xmlns="http://schemas.microsoft.com/office/spreadsheetml/2009/9/main" objectType="CheckBox" fmlaLink="L50" lockText="1" noThreeD="1"/>
</file>

<file path=xl/ctrlProps/ctrlProp123.xml><?xml version="1.0" encoding="utf-8"?>
<formControlPr xmlns="http://schemas.microsoft.com/office/spreadsheetml/2009/9/main" objectType="CheckBox" fmlaLink="L52" lockText="1" noThreeD="1"/>
</file>

<file path=xl/ctrlProps/ctrlProp124.xml><?xml version="1.0" encoding="utf-8"?>
<formControlPr xmlns="http://schemas.microsoft.com/office/spreadsheetml/2009/9/main" objectType="CheckBox" fmlaLink="M47" lockText="1" noThreeD="1"/>
</file>

<file path=xl/ctrlProps/ctrlProp125.xml><?xml version="1.0" encoding="utf-8"?>
<formControlPr xmlns="http://schemas.microsoft.com/office/spreadsheetml/2009/9/main" objectType="CheckBox" fmlaLink="M48" lockText="1" noThreeD="1"/>
</file>

<file path=xl/ctrlProps/ctrlProp126.xml><?xml version="1.0" encoding="utf-8"?>
<formControlPr xmlns="http://schemas.microsoft.com/office/spreadsheetml/2009/9/main" objectType="CheckBox" fmlaLink="M49" lockText="1" noThreeD="1"/>
</file>

<file path=xl/ctrlProps/ctrlProp127.xml><?xml version="1.0" encoding="utf-8"?>
<formControlPr xmlns="http://schemas.microsoft.com/office/spreadsheetml/2009/9/main" objectType="CheckBox" fmlaLink="M51" lockText="1" noThreeD="1"/>
</file>

<file path=xl/ctrlProps/ctrlProp128.xml><?xml version="1.0" encoding="utf-8"?>
<formControlPr xmlns="http://schemas.microsoft.com/office/spreadsheetml/2009/9/main" objectType="CheckBox" fmlaLink="M53" lockText="1" noThreeD="1"/>
</file>

<file path=xl/ctrlProps/ctrlProp129.xml><?xml version="1.0" encoding="utf-8"?>
<formControlPr xmlns="http://schemas.microsoft.com/office/spreadsheetml/2009/9/main" objectType="CheckBox" fmlaLink="M50" lockText="1" noThreeD="1"/>
</file>

<file path=xl/ctrlProps/ctrlProp13.xml><?xml version="1.0" encoding="utf-8"?>
<formControlPr xmlns="http://schemas.microsoft.com/office/spreadsheetml/2009/9/main" objectType="CheckBox" fmlaLink="L16" lockText="1" noThreeD="1"/>
</file>

<file path=xl/ctrlProps/ctrlProp130.xml><?xml version="1.0" encoding="utf-8"?>
<formControlPr xmlns="http://schemas.microsoft.com/office/spreadsheetml/2009/9/main" objectType="CheckBox" fmlaLink="M52" lockText="1" noThreeD="1"/>
</file>

<file path=xl/ctrlProps/ctrlProp131.xml><?xml version="1.0" encoding="utf-8"?>
<formControlPr xmlns="http://schemas.microsoft.com/office/spreadsheetml/2009/9/main" objectType="CheckBox" fmlaLink="N47" lockText="1" noThreeD="1"/>
</file>

<file path=xl/ctrlProps/ctrlProp132.xml><?xml version="1.0" encoding="utf-8"?>
<formControlPr xmlns="http://schemas.microsoft.com/office/spreadsheetml/2009/9/main" objectType="CheckBox" fmlaLink="N48" lockText="1" noThreeD="1"/>
</file>

<file path=xl/ctrlProps/ctrlProp133.xml><?xml version="1.0" encoding="utf-8"?>
<formControlPr xmlns="http://schemas.microsoft.com/office/spreadsheetml/2009/9/main" objectType="CheckBox" fmlaLink="N49" lockText="1" noThreeD="1"/>
</file>

<file path=xl/ctrlProps/ctrlProp134.xml><?xml version="1.0" encoding="utf-8"?>
<formControlPr xmlns="http://schemas.microsoft.com/office/spreadsheetml/2009/9/main" objectType="CheckBox" fmlaLink="N51" lockText="1" noThreeD="1"/>
</file>

<file path=xl/ctrlProps/ctrlProp135.xml><?xml version="1.0" encoding="utf-8"?>
<formControlPr xmlns="http://schemas.microsoft.com/office/spreadsheetml/2009/9/main" objectType="CheckBox" fmlaLink="N53" lockText="1" noThreeD="1"/>
</file>

<file path=xl/ctrlProps/ctrlProp136.xml><?xml version="1.0" encoding="utf-8"?>
<formControlPr xmlns="http://schemas.microsoft.com/office/spreadsheetml/2009/9/main" objectType="CheckBox" fmlaLink="N50" lockText="1" noThreeD="1"/>
</file>

<file path=xl/ctrlProps/ctrlProp137.xml><?xml version="1.0" encoding="utf-8"?>
<formControlPr xmlns="http://schemas.microsoft.com/office/spreadsheetml/2009/9/main" objectType="CheckBox" fmlaLink="N52" lockText="1" noThreeD="1"/>
</file>

<file path=xl/ctrlProps/ctrlProp138.xml><?xml version="1.0" encoding="utf-8"?>
<formControlPr xmlns="http://schemas.microsoft.com/office/spreadsheetml/2009/9/main" objectType="CheckBox" fmlaLink="K56" lockText="1" noThreeD="1"/>
</file>

<file path=xl/ctrlProps/ctrlProp139.xml><?xml version="1.0" encoding="utf-8"?>
<formControlPr xmlns="http://schemas.microsoft.com/office/spreadsheetml/2009/9/main" objectType="CheckBox" fmlaLink="K57" lockText="1" noThreeD="1"/>
</file>

<file path=xl/ctrlProps/ctrlProp14.xml><?xml version="1.0" encoding="utf-8"?>
<formControlPr xmlns="http://schemas.microsoft.com/office/spreadsheetml/2009/9/main" objectType="CheckBox" fmlaLink="M12" lockText="1" noThreeD="1"/>
</file>

<file path=xl/ctrlProps/ctrlProp140.xml><?xml version="1.0" encoding="utf-8"?>
<formControlPr xmlns="http://schemas.microsoft.com/office/spreadsheetml/2009/9/main" objectType="CheckBox" fmlaLink="K58" lockText="1" noThreeD="1"/>
</file>

<file path=xl/ctrlProps/ctrlProp141.xml><?xml version="1.0" encoding="utf-8"?>
<formControlPr xmlns="http://schemas.microsoft.com/office/spreadsheetml/2009/9/main" objectType="CheckBox" fmlaLink="K60" lockText="1" noThreeD="1"/>
</file>

<file path=xl/ctrlProps/ctrlProp142.xml><?xml version="1.0" encoding="utf-8"?>
<formControlPr xmlns="http://schemas.microsoft.com/office/spreadsheetml/2009/9/main" objectType="CheckBox" fmlaLink="K62" lockText="1" noThreeD="1"/>
</file>

<file path=xl/ctrlProps/ctrlProp143.xml><?xml version="1.0" encoding="utf-8"?>
<formControlPr xmlns="http://schemas.microsoft.com/office/spreadsheetml/2009/9/main" objectType="CheckBox" fmlaLink="K59" lockText="1" noThreeD="1"/>
</file>

<file path=xl/ctrlProps/ctrlProp144.xml><?xml version="1.0" encoding="utf-8"?>
<formControlPr xmlns="http://schemas.microsoft.com/office/spreadsheetml/2009/9/main" objectType="CheckBox" fmlaLink="K61" lockText="1" noThreeD="1"/>
</file>

<file path=xl/ctrlProps/ctrlProp145.xml><?xml version="1.0" encoding="utf-8"?>
<formControlPr xmlns="http://schemas.microsoft.com/office/spreadsheetml/2009/9/main" objectType="CheckBox" fmlaLink="L56" lockText="1" noThreeD="1"/>
</file>

<file path=xl/ctrlProps/ctrlProp146.xml><?xml version="1.0" encoding="utf-8"?>
<formControlPr xmlns="http://schemas.microsoft.com/office/spreadsheetml/2009/9/main" objectType="CheckBox" fmlaLink="L57" lockText="1" noThreeD="1"/>
</file>

<file path=xl/ctrlProps/ctrlProp147.xml><?xml version="1.0" encoding="utf-8"?>
<formControlPr xmlns="http://schemas.microsoft.com/office/spreadsheetml/2009/9/main" objectType="CheckBox" fmlaLink="L58" lockText="1" noThreeD="1"/>
</file>

<file path=xl/ctrlProps/ctrlProp148.xml><?xml version="1.0" encoding="utf-8"?>
<formControlPr xmlns="http://schemas.microsoft.com/office/spreadsheetml/2009/9/main" objectType="CheckBox" fmlaLink="L60" lockText="1" noThreeD="1"/>
</file>

<file path=xl/ctrlProps/ctrlProp149.xml><?xml version="1.0" encoding="utf-8"?>
<formControlPr xmlns="http://schemas.microsoft.com/office/spreadsheetml/2009/9/main" objectType="CheckBox" fmlaLink="L62" lockText="1" noThreeD="1"/>
</file>

<file path=xl/ctrlProps/ctrlProp15.xml><?xml version="1.0" encoding="utf-8"?>
<formControlPr xmlns="http://schemas.microsoft.com/office/spreadsheetml/2009/9/main" objectType="CheckBox" fmlaLink="M13" lockText="1" noThreeD="1"/>
</file>

<file path=xl/ctrlProps/ctrlProp150.xml><?xml version="1.0" encoding="utf-8"?>
<formControlPr xmlns="http://schemas.microsoft.com/office/spreadsheetml/2009/9/main" objectType="CheckBox" fmlaLink="L59" lockText="1" noThreeD="1"/>
</file>

<file path=xl/ctrlProps/ctrlProp151.xml><?xml version="1.0" encoding="utf-8"?>
<formControlPr xmlns="http://schemas.microsoft.com/office/spreadsheetml/2009/9/main" objectType="CheckBox" fmlaLink="L61" lockText="1" noThreeD="1"/>
</file>

<file path=xl/ctrlProps/ctrlProp152.xml><?xml version="1.0" encoding="utf-8"?>
<formControlPr xmlns="http://schemas.microsoft.com/office/spreadsheetml/2009/9/main" objectType="CheckBox" fmlaLink="M56" lockText="1" noThreeD="1"/>
</file>

<file path=xl/ctrlProps/ctrlProp153.xml><?xml version="1.0" encoding="utf-8"?>
<formControlPr xmlns="http://schemas.microsoft.com/office/spreadsheetml/2009/9/main" objectType="CheckBox" fmlaLink="M57" lockText="1" noThreeD="1"/>
</file>

<file path=xl/ctrlProps/ctrlProp154.xml><?xml version="1.0" encoding="utf-8"?>
<formControlPr xmlns="http://schemas.microsoft.com/office/spreadsheetml/2009/9/main" objectType="CheckBox" fmlaLink="M58" lockText="1" noThreeD="1"/>
</file>

<file path=xl/ctrlProps/ctrlProp155.xml><?xml version="1.0" encoding="utf-8"?>
<formControlPr xmlns="http://schemas.microsoft.com/office/spreadsheetml/2009/9/main" objectType="CheckBox" fmlaLink="M60" lockText="1" noThreeD="1"/>
</file>

<file path=xl/ctrlProps/ctrlProp156.xml><?xml version="1.0" encoding="utf-8"?>
<formControlPr xmlns="http://schemas.microsoft.com/office/spreadsheetml/2009/9/main" objectType="CheckBox" fmlaLink="M62" lockText="1" noThreeD="1"/>
</file>

<file path=xl/ctrlProps/ctrlProp157.xml><?xml version="1.0" encoding="utf-8"?>
<formControlPr xmlns="http://schemas.microsoft.com/office/spreadsheetml/2009/9/main" objectType="CheckBox" fmlaLink="M59" lockText="1" noThreeD="1"/>
</file>

<file path=xl/ctrlProps/ctrlProp158.xml><?xml version="1.0" encoding="utf-8"?>
<formControlPr xmlns="http://schemas.microsoft.com/office/spreadsheetml/2009/9/main" objectType="CheckBox" fmlaLink="M61" lockText="1" noThreeD="1"/>
</file>

<file path=xl/ctrlProps/ctrlProp159.xml><?xml version="1.0" encoding="utf-8"?>
<formControlPr xmlns="http://schemas.microsoft.com/office/spreadsheetml/2009/9/main" objectType="CheckBox" fmlaLink="N56" lockText="1" noThreeD="1"/>
</file>

<file path=xl/ctrlProps/ctrlProp16.xml><?xml version="1.0" encoding="utf-8"?>
<formControlPr xmlns="http://schemas.microsoft.com/office/spreadsheetml/2009/9/main" objectType="CheckBox" fmlaLink="M15" lockText="1" noThreeD="1"/>
</file>

<file path=xl/ctrlProps/ctrlProp160.xml><?xml version="1.0" encoding="utf-8"?>
<formControlPr xmlns="http://schemas.microsoft.com/office/spreadsheetml/2009/9/main" objectType="CheckBox" fmlaLink="N57" lockText="1" noThreeD="1"/>
</file>

<file path=xl/ctrlProps/ctrlProp161.xml><?xml version="1.0" encoding="utf-8"?>
<formControlPr xmlns="http://schemas.microsoft.com/office/spreadsheetml/2009/9/main" objectType="CheckBox" fmlaLink="N58" lockText="1" noThreeD="1"/>
</file>

<file path=xl/ctrlProps/ctrlProp162.xml><?xml version="1.0" encoding="utf-8"?>
<formControlPr xmlns="http://schemas.microsoft.com/office/spreadsheetml/2009/9/main" objectType="CheckBox" fmlaLink="N60" lockText="1" noThreeD="1"/>
</file>

<file path=xl/ctrlProps/ctrlProp163.xml><?xml version="1.0" encoding="utf-8"?>
<formControlPr xmlns="http://schemas.microsoft.com/office/spreadsheetml/2009/9/main" objectType="CheckBox" fmlaLink="N62" lockText="1" noThreeD="1"/>
</file>

<file path=xl/ctrlProps/ctrlProp164.xml><?xml version="1.0" encoding="utf-8"?>
<formControlPr xmlns="http://schemas.microsoft.com/office/spreadsheetml/2009/9/main" objectType="CheckBox" fmlaLink="N59" lockText="1" noThreeD="1"/>
</file>

<file path=xl/ctrlProps/ctrlProp165.xml><?xml version="1.0" encoding="utf-8"?>
<formControlPr xmlns="http://schemas.microsoft.com/office/spreadsheetml/2009/9/main" objectType="CheckBox" fmlaLink="N61" lockText="1" noThreeD="1"/>
</file>

<file path=xl/ctrlProps/ctrlProp166.xml><?xml version="1.0" encoding="utf-8"?>
<formControlPr xmlns="http://schemas.microsoft.com/office/spreadsheetml/2009/9/main" objectType="CheckBox" fmlaLink="K65" lockText="1" noThreeD="1"/>
</file>

<file path=xl/ctrlProps/ctrlProp167.xml><?xml version="1.0" encoding="utf-8"?>
<formControlPr xmlns="http://schemas.microsoft.com/office/spreadsheetml/2009/9/main" objectType="CheckBox" fmlaLink="K66" lockText="1" noThreeD="1"/>
</file>

<file path=xl/ctrlProps/ctrlProp168.xml><?xml version="1.0" encoding="utf-8"?>
<formControlPr xmlns="http://schemas.microsoft.com/office/spreadsheetml/2009/9/main" objectType="CheckBox" fmlaLink="K67" lockText="1" noThreeD="1"/>
</file>

<file path=xl/ctrlProps/ctrlProp169.xml><?xml version="1.0" encoding="utf-8"?>
<formControlPr xmlns="http://schemas.microsoft.com/office/spreadsheetml/2009/9/main" objectType="CheckBox" fmlaLink="K69" lockText="1" noThreeD="1"/>
</file>

<file path=xl/ctrlProps/ctrlProp17.xml><?xml version="1.0" encoding="utf-8"?>
<formControlPr xmlns="http://schemas.microsoft.com/office/spreadsheetml/2009/9/main" objectType="CheckBox" fmlaLink="M17" lockText="1" noThreeD="1"/>
</file>

<file path=xl/ctrlProps/ctrlProp170.xml><?xml version="1.0" encoding="utf-8"?>
<formControlPr xmlns="http://schemas.microsoft.com/office/spreadsheetml/2009/9/main" objectType="CheckBox" fmlaLink="K71" lockText="1" noThreeD="1"/>
</file>

<file path=xl/ctrlProps/ctrlProp171.xml><?xml version="1.0" encoding="utf-8"?>
<formControlPr xmlns="http://schemas.microsoft.com/office/spreadsheetml/2009/9/main" objectType="CheckBox" fmlaLink="K68" lockText="1" noThreeD="1"/>
</file>

<file path=xl/ctrlProps/ctrlProp172.xml><?xml version="1.0" encoding="utf-8"?>
<formControlPr xmlns="http://schemas.microsoft.com/office/spreadsheetml/2009/9/main" objectType="CheckBox" fmlaLink="K70" lockText="1" noThreeD="1"/>
</file>

<file path=xl/ctrlProps/ctrlProp173.xml><?xml version="1.0" encoding="utf-8"?>
<formControlPr xmlns="http://schemas.microsoft.com/office/spreadsheetml/2009/9/main" objectType="CheckBox" fmlaLink="L65" lockText="1" noThreeD="1"/>
</file>

<file path=xl/ctrlProps/ctrlProp174.xml><?xml version="1.0" encoding="utf-8"?>
<formControlPr xmlns="http://schemas.microsoft.com/office/spreadsheetml/2009/9/main" objectType="CheckBox" fmlaLink="L66" lockText="1" noThreeD="1"/>
</file>

<file path=xl/ctrlProps/ctrlProp175.xml><?xml version="1.0" encoding="utf-8"?>
<formControlPr xmlns="http://schemas.microsoft.com/office/spreadsheetml/2009/9/main" objectType="CheckBox" fmlaLink="L67" lockText="1" noThreeD="1"/>
</file>

<file path=xl/ctrlProps/ctrlProp176.xml><?xml version="1.0" encoding="utf-8"?>
<formControlPr xmlns="http://schemas.microsoft.com/office/spreadsheetml/2009/9/main" objectType="CheckBox" fmlaLink="L69" lockText="1" noThreeD="1"/>
</file>

<file path=xl/ctrlProps/ctrlProp177.xml><?xml version="1.0" encoding="utf-8"?>
<formControlPr xmlns="http://schemas.microsoft.com/office/spreadsheetml/2009/9/main" objectType="CheckBox" fmlaLink="L71" lockText="1" noThreeD="1"/>
</file>

<file path=xl/ctrlProps/ctrlProp178.xml><?xml version="1.0" encoding="utf-8"?>
<formControlPr xmlns="http://schemas.microsoft.com/office/spreadsheetml/2009/9/main" objectType="CheckBox" fmlaLink="L68" lockText="1" noThreeD="1"/>
</file>

<file path=xl/ctrlProps/ctrlProp179.xml><?xml version="1.0" encoding="utf-8"?>
<formControlPr xmlns="http://schemas.microsoft.com/office/spreadsheetml/2009/9/main" objectType="CheckBox" fmlaLink="L70" lockText="1" noThreeD="1"/>
</file>

<file path=xl/ctrlProps/ctrlProp18.xml><?xml version="1.0" encoding="utf-8"?>
<formControlPr xmlns="http://schemas.microsoft.com/office/spreadsheetml/2009/9/main" objectType="CheckBox" fmlaLink="M14" lockText="1" noThreeD="1"/>
</file>

<file path=xl/ctrlProps/ctrlProp180.xml><?xml version="1.0" encoding="utf-8"?>
<formControlPr xmlns="http://schemas.microsoft.com/office/spreadsheetml/2009/9/main" objectType="CheckBox" fmlaLink="M65" lockText="1" noThreeD="1"/>
</file>

<file path=xl/ctrlProps/ctrlProp181.xml><?xml version="1.0" encoding="utf-8"?>
<formControlPr xmlns="http://schemas.microsoft.com/office/spreadsheetml/2009/9/main" objectType="CheckBox" fmlaLink="M66" lockText="1" noThreeD="1"/>
</file>

<file path=xl/ctrlProps/ctrlProp182.xml><?xml version="1.0" encoding="utf-8"?>
<formControlPr xmlns="http://schemas.microsoft.com/office/spreadsheetml/2009/9/main" objectType="CheckBox" fmlaLink="M67" lockText="1" noThreeD="1"/>
</file>

<file path=xl/ctrlProps/ctrlProp183.xml><?xml version="1.0" encoding="utf-8"?>
<formControlPr xmlns="http://schemas.microsoft.com/office/spreadsheetml/2009/9/main" objectType="CheckBox" fmlaLink="M69" lockText="1" noThreeD="1"/>
</file>

<file path=xl/ctrlProps/ctrlProp184.xml><?xml version="1.0" encoding="utf-8"?>
<formControlPr xmlns="http://schemas.microsoft.com/office/spreadsheetml/2009/9/main" objectType="CheckBox" fmlaLink="M71" lockText="1" noThreeD="1"/>
</file>

<file path=xl/ctrlProps/ctrlProp185.xml><?xml version="1.0" encoding="utf-8"?>
<formControlPr xmlns="http://schemas.microsoft.com/office/spreadsheetml/2009/9/main" objectType="CheckBox" fmlaLink="M68" lockText="1" noThreeD="1"/>
</file>

<file path=xl/ctrlProps/ctrlProp186.xml><?xml version="1.0" encoding="utf-8"?>
<formControlPr xmlns="http://schemas.microsoft.com/office/spreadsheetml/2009/9/main" objectType="CheckBox" fmlaLink="M70" lockText="1" noThreeD="1"/>
</file>

<file path=xl/ctrlProps/ctrlProp187.xml><?xml version="1.0" encoding="utf-8"?>
<formControlPr xmlns="http://schemas.microsoft.com/office/spreadsheetml/2009/9/main" objectType="CheckBox" fmlaLink="N65" lockText="1" noThreeD="1"/>
</file>

<file path=xl/ctrlProps/ctrlProp188.xml><?xml version="1.0" encoding="utf-8"?>
<formControlPr xmlns="http://schemas.microsoft.com/office/spreadsheetml/2009/9/main" objectType="CheckBox" fmlaLink="N66" lockText="1" noThreeD="1"/>
</file>

<file path=xl/ctrlProps/ctrlProp189.xml><?xml version="1.0" encoding="utf-8"?>
<formControlPr xmlns="http://schemas.microsoft.com/office/spreadsheetml/2009/9/main" objectType="CheckBox" fmlaLink="N67" lockText="1" noThreeD="1"/>
</file>

<file path=xl/ctrlProps/ctrlProp19.xml><?xml version="1.0" encoding="utf-8"?>
<formControlPr xmlns="http://schemas.microsoft.com/office/spreadsheetml/2009/9/main" objectType="CheckBox" fmlaLink="M16" lockText="1" noThreeD="1"/>
</file>

<file path=xl/ctrlProps/ctrlProp190.xml><?xml version="1.0" encoding="utf-8"?>
<formControlPr xmlns="http://schemas.microsoft.com/office/spreadsheetml/2009/9/main" objectType="CheckBox" fmlaLink="N69" lockText="1" noThreeD="1"/>
</file>

<file path=xl/ctrlProps/ctrlProp191.xml><?xml version="1.0" encoding="utf-8"?>
<formControlPr xmlns="http://schemas.microsoft.com/office/spreadsheetml/2009/9/main" objectType="CheckBox" fmlaLink="N71" lockText="1" noThreeD="1"/>
</file>

<file path=xl/ctrlProps/ctrlProp192.xml><?xml version="1.0" encoding="utf-8"?>
<formControlPr xmlns="http://schemas.microsoft.com/office/spreadsheetml/2009/9/main" objectType="CheckBox" fmlaLink="N68" lockText="1" noThreeD="1"/>
</file>

<file path=xl/ctrlProps/ctrlProp193.xml><?xml version="1.0" encoding="utf-8"?>
<formControlPr xmlns="http://schemas.microsoft.com/office/spreadsheetml/2009/9/main" objectType="CheckBox" fmlaLink="N70" lockText="1" noThreeD="1"/>
</file>

<file path=xl/ctrlProps/ctrlProp194.xml><?xml version="1.0" encoding="utf-8"?>
<formControlPr xmlns="http://schemas.microsoft.com/office/spreadsheetml/2009/9/main" objectType="CheckBox" fmlaLink="K74" lockText="1" noThreeD="1"/>
</file>

<file path=xl/ctrlProps/ctrlProp195.xml><?xml version="1.0" encoding="utf-8"?>
<formControlPr xmlns="http://schemas.microsoft.com/office/spreadsheetml/2009/9/main" objectType="CheckBox" fmlaLink="K75" lockText="1" noThreeD="1"/>
</file>

<file path=xl/ctrlProps/ctrlProp196.xml><?xml version="1.0" encoding="utf-8"?>
<formControlPr xmlns="http://schemas.microsoft.com/office/spreadsheetml/2009/9/main" objectType="CheckBox" fmlaLink="K76" lockText="1" noThreeD="1"/>
</file>

<file path=xl/ctrlProps/ctrlProp197.xml><?xml version="1.0" encoding="utf-8"?>
<formControlPr xmlns="http://schemas.microsoft.com/office/spreadsheetml/2009/9/main" objectType="CheckBox" fmlaLink="K78" lockText="1" noThreeD="1"/>
</file>

<file path=xl/ctrlProps/ctrlProp198.xml><?xml version="1.0" encoding="utf-8"?>
<formControlPr xmlns="http://schemas.microsoft.com/office/spreadsheetml/2009/9/main" objectType="CheckBox" fmlaLink="K80" lockText="1" noThreeD="1"/>
</file>

<file path=xl/ctrlProps/ctrlProp199.xml><?xml version="1.0" encoding="utf-8"?>
<formControlPr xmlns="http://schemas.microsoft.com/office/spreadsheetml/2009/9/main" objectType="CheckBox" fmlaLink="K77" lockText="1" noThreeD="1"/>
</file>

<file path=xl/ctrlProps/ctrlProp2.xml><?xml version="1.0" encoding="utf-8"?>
<formControlPr xmlns="http://schemas.microsoft.com/office/spreadsheetml/2009/9/main" objectType="CheckBox" fmlaLink="K12" noThreeD="1"/>
</file>

<file path=xl/ctrlProps/ctrlProp20.xml><?xml version="1.0" encoding="utf-8"?>
<formControlPr xmlns="http://schemas.microsoft.com/office/spreadsheetml/2009/9/main" objectType="CheckBox" fmlaLink="N12" lockText="1" noThreeD="1"/>
</file>

<file path=xl/ctrlProps/ctrlProp200.xml><?xml version="1.0" encoding="utf-8"?>
<formControlPr xmlns="http://schemas.microsoft.com/office/spreadsheetml/2009/9/main" objectType="CheckBox" fmlaLink="K79" lockText="1" noThreeD="1"/>
</file>

<file path=xl/ctrlProps/ctrlProp201.xml><?xml version="1.0" encoding="utf-8"?>
<formControlPr xmlns="http://schemas.microsoft.com/office/spreadsheetml/2009/9/main" objectType="CheckBox" fmlaLink="L74" lockText="1" noThreeD="1"/>
</file>

<file path=xl/ctrlProps/ctrlProp202.xml><?xml version="1.0" encoding="utf-8"?>
<formControlPr xmlns="http://schemas.microsoft.com/office/spreadsheetml/2009/9/main" objectType="CheckBox" fmlaLink="L75" lockText="1" noThreeD="1"/>
</file>

<file path=xl/ctrlProps/ctrlProp203.xml><?xml version="1.0" encoding="utf-8"?>
<formControlPr xmlns="http://schemas.microsoft.com/office/spreadsheetml/2009/9/main" objectType="CheckBox" fmlaLink="L76" lockText="1" noThreeD="1"/>
</file>

<file path=xl/ctrlProps/ctrlProp204.xml><?xml version="1.0" encoding="utf-8"?>
<formControlPr xmlns="http://schemas.microsoft.com/office/spreadsheetml/2009/9/main" objectType="CheckBox" fmlaLink="L78" lockText="1" noThreeD="1"/>
</file>

<file path=xl/ctrlProps/ctrlProp205.xml><?xml version="1.0" encoding="utf-8"?>
<formControlPr xmlns="http://schemas.microsoft.com/office/spreadsheetml/2009/9/main" objectType="CheckBox" fmlaLink="L80" lockText="1" noThreeD="1"/>
</file>

<file path=xl/ctrlProps/ctrlProp206.xml><?xml version="1.0" encoding="utf-8"?>
<formControlPr xmlns="http://schemas.microsoft.com/office/spreadsheetml/2009/9/main" objectType="CheckBox" fmlaLink="L77" lockText="1" noThreeD="1"/>
</file>

<file path=xl/ctrlProps/ctrlProp207.xml><?xml version="1.0" encoding="utf-8"?>
<formControlPr xmlns="http://schemas.microsoft.com/office/spreadsheetml/2009/9/main" objectType="CheckBox" fmlaLink="L79" lockText="1" noThreeD="1"/>
</file>

<file path=xl/ctrlProps/ctrlProp208.xml><?xml version="1.0" encoding="utf-8"?>
<formControlPr xmlns="http://schemas.microsoft.com/office/spreadsheetml/2009/9/main" objectType="CheckBox" fmlaLink="M74" lockText="1" noThreeD="1"/>
</file>

<file path=xl/ctrlProps/ctrlProp209.xml><?xml version="1.0" encoding="utf-8"?>
<formControlPr xmlns="http://schemas.microsoft.com/office/spreadsheetml/2009/9/main" objectType="CheckBox" fmlaLink="M75" lockText="1" noThreeD="1"/>
</file>

<file path=xl/ctrlProps/ctrlProp21.xml><?xml version="1.0" encoding="utf-8"?>
<formControlPr xmlns="http://schemas.microsoft.com/office/spreadsheetml/2009/9/main" objectType="CheckBox" fmlaLink="N13" lockText="1" noThreeD="1"/>
</file>

<file path=xl/ctrlProps/ctrlProp210.xml><?xml version="1.0" encoding="utf-8"?>
<formControlPr xmlns="http://schemas.microsoft.com/office/spreadsheetml/2009/9/main" objectType="CheckBox" fmlaLink="M76" lockText="1" noThreeD="1"/>
</file>

<file path=xl/ctrlProps/ctrlProp211.xml><?xml version="1.0" encoding="utf-8"?>
<formControlPr xmlns="http://schemas.microsoft.com/office/spreadsheetml/2009/9/main" objectType="CheckBox" fmlaLink="M78" lockText="1" noThreeD="1"/>
</file>

<file path=xl/ctrlProps/ctrlProp212.xml><?xml version="1.0" encoding="utf-8"?>
<formControlPr xmlns="http://schemas.microsoft.com/office/spreadsheetml/2009/9/main" objectType="CheckBox" fmlaLink="M80" lockText="1" noThreeD="1"/>
</file>

<file path=xl/ctrlProps/ctrlProp213.xml><?xml version="1.0" encoding="utf-8"?>
<formControlPr xmlns="http://schemas.microsoft.com/office/spreadsheetml/2009/9/main" objectType="CheckBox" fmlaLink="M77" lockText="1" noThreeD="1"/>
</file>

<file path=xl/ctrlProps/ctrlProp214.xml><?xml version="1.0" encoding="utf-8"?>
<formControlPr xmlns="http://schemas.microsoft.com/office/spreadsheetml/2009/9/main" objectType="CheckBox" fmlaLink="M79" lockText="1" noThreeD="1"/>
</file>

<file path=xl/ctrlProps/ctrlProp215.xml><?xml version="1.0" encoding="utf-8"?>
<formControlPr xmlns="http://schemas.microsoft.com/office/spreadsheetml/2009/9/main" objectType="CheckBox" fmlaLink="N74" lockText="1" noThreeD="1"/>
</file>

<file path=xl/ctrlProps/ctrlProp216.xml><?xml version="1.0" encoding="utf-8"?>
<formControlPr xmlns="http://schemas.microsoft.com/office/spreadsheetml/2009/9/main" objectType="CheckBox" fmlaLink="N75" lockText="1" noThreeD="1"/>
</file>

<file path=xl/ctrlProps/ctrlProp217.xml><?xml version="1.0" encoding="utf-8"?>
<formControlPr xmlns="http://schemas.microsoft.com/office/spreadsheetml/2009/9/main" objectType="CheckBox" fmlaLink="N76" lockText="1" noThreeD="1"/>
</file>

<file path=xl/ctrlProps/ctrlProp218.xml><?xml version="1.0" encoding="utf-8"?>
<formControlPr xmlns="http://schemas.microsoft.com/office/spreadsheetml/2009/9/main" objectType="CheckBox" fmlaLink="N78" lockText="1" noThreeD="1"/>
</file>

<file path=xl/ctrlProps/ctrlProp219.xml><?xml version="1.0" encoding="utf-8"?>
<formControlPr xmlns="http://schemas.microsoft.com/office/spreadsheetml/2009/9/main" objectType="CheckBox" fmlaLink="N80" lockText="1" noThreeD="1"/>
</file>

<file path=xl/ctrlProps/ctrlProp22.xml><?xml version="1.0" encoding="utf-8"?>
<formControlPr xmlns="http://schemas.microsoft.com/office/spreadsheetml/2009/9/main" objectType="CheckBox" fmlaLink="N15" lockText="1" noThreeD="1"/>
</file>

<file path=xl/ctrlProps/ctrlProp220.xml><?xml version="1.0" encoding="utf-8"?>
<formControlPr xmlns="http://schemas.microsoft.com/office/spreadsheetml/2009/9/main" objectType="CheckBox" fmlaLink="N77" lockText="1" noThreeD="1"/>
</file>

<file path=xl/ctrlProps/ctrlProp221.xml><?xml version="1.0" encoding="utf-8"?>
<formControlPr xmlns="http://schemas.microsoft.com/office/spreadsheetml/2009/9/main" objectType="CheckBox" fmlaLink="N79" lockText="1" noThreeD="1"/>
</file>

<file path=xl/ctrlProps/ctrlProp222.xml><?xml version="1.0" encoding="utf-8"?>
<formControlPr xmlns="http://schemas.microsoft.com/office/spreadsheetml/2009/9/main" objectType="CheckBox" fmlaLink="K83" lockText="1" noThreeD="1"/>
</file>

<file path=xl/ctrlProps/ctrlProp223.xml><?xml version="1.0" encoding="utf-8"?>
<formControlPr xmlns="http://schemas.microsoft.com/office/spreadsheetml/2009/9/main" objectType="CheckBox" fmlaLink="K84" lockText="1" noThreeD="1"/>
</file>

<file path=xl/ctrlProps/ctrlProp224.xml><?xml version="1.0" encoding="utf-8"?>
<formControlPr xmlns="http://schemas.microsoft.com/office/spreadsheetml/2009/9/main" objectType="CheckBox" fmlaLink="K85" lockText="1" noThreeD="1"/>
</file>

<file path=xl/ctrlProps/ctrlProp225.xml><?xml version="1.0" encoding="utf-8"?>
<formControlPr xmlns="http://schemas.microsoft.com/office/spreadsheetml/2009/9/main" objectType="CheckBox" fmlaLink="K87" lockText="1" noThreeD="1"/>
</file>

<file path=xl/ctrlProps/ctrlProp226.xml><?xml version="1.0" encoding="utf-8"?>
<formControlPr xmlns="http://schemas.microsoft.com/office/spreadsheetml/2009/9/main" objectType="CheckBox" fmlaLink="K89" lockText="1" noThreeD="1"/>
</file>

<file path=xl/ctrlProps/ctrlProp227.xml><?xml version="1.0" encoding="utf-8"?>
<formControlPr xmlns="http://schemas.microsoft.com/office/spreadsheetml/2009/9/main" objectType="CheckBox" fmlaLink="K86" lockText="1" noThreeD="1"/>
</file>

<file path=xl/ctrlProps/ctrlProp228.xml><?xml version="1.0" encoding="utf-8"?>
<formControlPr xmlns="http://schemas.microsoft.com/office/spreadsheetml/2009/9/main" objectType="CheckBox" fmlaLink="K88" lockText="1" noThreeD="1"/>
</file>

<file path=xl/ctrlProps/ctrlProp229.xml><?xml version="1.0" encoding="utf-8"?>
<formControlPr xmlns="http://schemas.microsoft.com/office/spreadsheetml/2009/9/main" objectType="CheckBox" fmlaLink="L83" lockText="1" noThreeD="1"/>
</file>

<file path=xl/ctrlProps/ctrlProp23.xml><?xml version="1.0" encoding="utf-8"?>
<formControlPr xmlns="http://schemas.microsoft.com/office/spreadsheetml/2009/9/main" objectType="CheckBox" fmlaLink="N17" lockText="1" noThreeD="1"/>
</file>

<file path=xl/ctrlProps/ctrlProp230.xml><?xml version="1.0" encoding="utf-8"?>
<formControlPr xmlns="http://schemas.microsoft.com/office/spreadsheetml/2009/9/main" objectType="CheckBox" fmlaLink="L84" lockText="1" noThreeD="1"/>
</file>

<file path=xl/ctrlProps/ctrlProp231.xml><?xml version="1.0" encoding="utf-8"?>
<formControlPr xmlns="http://schemas.microsoft.com/office/spreadsheetml/2009/9/main" objectType="CheckBox" fmlaLink="L85" lockText="1" noThreeD="1"/>
</file>

<file path=xl/ctrlProps/ctrlProp232.xml><?xml version="1.0" encoding="utf-8"?>
<formControlPr xmlns="http://schemas.microsoft.com/office/spreadsheetml/2009/9/main" objectType="CheckBox" fmlaLink="L87" lockText="1" noThreeD="1"/>
</file>

<file path=xl/ctrlProps/ctrlProp233.xml><?xml version="1.0" encoding="utf-8"?>
<formControlPr xmlns="http://schemas.microsoft.com/office/spreadsheetml/2009/9/main" objectType="CheckBox" fmlaLink="L89" lockText="1" noThreeD="1"/>
</file>

<file path=xl/ctrlProps/ctrlProp234.xml><?xml version="1.0" encoding="utf-8"?>
<formControlPr xmlns="http://schemas.microsoft.com/office/spreadsheetml/2009/9/main" objectType="CheckBox" fmlaLink="L86" lockText="1" noThreeD="1"/>
</file>

<file path=xl/ctrlProps/ctrlProp235.xml><?xml version="1.0" encoding="utf-8"?>
<formControlPr xmlns="http://schemas.microsoft.com/office/spreadsheetml/2009/9/main" objectType="CheckBox" fmlaLink="L88" lockText="1" noThreeD="1"/>
</file>

<file path=xl/ctrlProps/ctrlProp236.xml><?xml version="1.0" encoding="utf-8"?>
<formControlPr xmlns="http://schemas.microsoft.com/office/spreadsheetml/2009/9/main" objectType="CheckBox" fmlaLink="M83" lockText="1" noThreeD="1"/>
</file>

<file path=xl/ctrlProps/ctrlProp237.xml><?xml version="1.0" encoding="utf-8"?>
<formControlPr xmlns="http://schemas.microsoft.com/office/spreadsheetml/2009/9/main" objectType="CheckBox" fmlaLink="M84" lockText="1" noThreeD="1"/>
</file>

<file path=xl/ctrlProps/ctrlProp238.xml><?xml version="1.0" encoding="utf-8"?>
<formControlPr xmlns="http://schemas.microsoft.com/office/spreadsheetml/2009/9/main" objectType="CheckBox" fmlaLink="M85" lockText="1" noThreeD="1"/>
</file>

<file path=xl/ctrlProps/ctrlProp239.xml><?xml version="1.0" encoding="utf-8"?>
<formControlPr xmlns="http://schemas.microsoft.com/office/spreadsheetml/2009/9/main" objectType="CheckBox" fmlaLink="M87" lockText="1" noThreeD="1"/>
</file>

<file path=xl/ctrlProps/ctrlProp24.xml><?xml version="1.0" encoding="utf-8"?>
<formControlPr xmlns="http://schemas.microsoft.com/office/spreadsheetml/2009/9/main" objectType="CheckBox" fmlaLink="N14" lockText="1" noThreeD="1"/>
</file>

<file path=xl/ctrlProps/ctrlProp240.xml><?xml version="1.0" encoding="utf-8"?>
<formControlPr xmlns="http://schemas.microsoft.com/office/spreadsheetml/2009/9/main" objectType="CheckBox" fmlaLink="M89" lockText="1" noThreeD="1"/>
</file>

<file path=xl/ctrlProps/ctrlProp241.xml><?xml version="1.0" encoding="utf-8"?>
<formControlPr xmlns="http://schemas.microsoft.com/office/spreadsheetml/2009/9/main" objectType="CheckBox" fmlaLink="M86" lockText="1" noThreeD="1"/>
</file>

<file path=xl/ctrlProps/ctrlProp242.xml><?xml version="1.0" encoding="utf-8"?>
<formControlPr xmlns="http://schemas.microsoft.com/office/spreadsheetml/2009/9/main" objectType="CheckBox" fmlaLink="M88" lockText="1" noThreeD="1"/>
</file>

<file path=xl/ctrlProps/ctrlProp243.xml><?xml version="1.0" encoding="utf-8"?>
<formControlPr xmlns="http://schemas.microsoft.com/office/spreadsheetml/2009/9/main" objectType="CheckBox" fmlaLink="N83" lockText="1" noThreeD="1"/>
</file>

<file path=xl/ctrlProps/ctrlProp244.xml><?xml version="1.0" encoding="utf-8"?>
<formControlPr xmlns="http://schemas.microsoft.com/office/spreadsheetml/2009/9/main" objectType="CheckBox" fmlaLink="N84" lockText="1" noThreeD="1"/>
</file>

<file path=xl/ctrlProps/ctrlProp245.xml><?xml version="1.0" encoding="utf-8"?>
<formControlPr xmlns="http://schemas.microsoft.com/office/spreadsheetml/2009/9/main" objectType="CheckBox" fmlaLink="N85" lockText="1" noThreeD="1"/>
</file>

<file path=xl/ctrlProps/ctrlProp246.xml><?xml version="1.0" encoding="utf-8"?>
<formControlPr xmlns="http://schemas.microsoft.com/office/spreadsheetml/2009/9/main" objectType="CheckBox" fmlaLink="N87" lockText="1" noThreeD="1"/>
</file>

<file path=xl/ctrlProps/ctrlProp247.xml><?xml version="1.0" encoding="utf-8"?>
<formControlPr xmlns="http://schemas.microsoft.com/office/spreadsheetml/2009/9/main" objectType="CheckBox" fmlaLink="N89" lockText="1" noThreeD="1"/>
</file>

<file path=xl/ctrlProps/ctrlProp248.xml><?xml version="1.0" encoding="utf-8"?>
<formControlPr xmlns="http://schemas.microsoft.com/office/spreadsheetml/2009/9/main" objectType="CheckBox" fmlaLink="N86" lockText="1" noThreeD="1"/>
</file>

<file path=xl/ctrlProps/ctrlProp249.xml><?xml version="1.0" encoding="utf-8"?>
<formControlPr xmlns="http://schemas.microsoft.com/office/spreadsheetml/2009/9/main" objectType="CheckBox" fmlaLink="N88" lockText="1" noThreeD="1"/>
</file>

<file path=xl/ctrlProps/ctrlProp25.xml><?xml version="1.0" encoding="utf-8"?>
<formControlPr xmlns="http://schemas.microsoft.com/office/spreadsheetml/2009/9/main" objectType="CheckBox" fmlaLink="N16" lockText="1" noThreeD="1"/>
</file>

<file path=xl/ctrlProps/ctrlProp250.xml><?xml version="1.0" encoding="utf-8"?>
<formControlPr xmlns="http://schemas.microsoft.com/office/spreadsheetml/2009/9/main" objectType="CheckBox" fmlaLink="K92" lockText="1" noThreeD="1"/>
</file>

<file path=xl/ctrlProps/ctrlProp251.xml><?xml version="1.0" encoding="utf-8"?>
<formControlPr xmlns="http://schemas.microsoft.com/office/spreadsheetml/2009/9/main" objectType="CheckBox" fmlaLink="K93" lockText="1" noThreeD="1"/>
</file>

<file path=xl/ctrlProps/ctrlProp252.xml><?xml version="1.0" encoding="utf-8"?>
<formControlPr xmlns="http://schemas.microsoft.com/office/spreadsheetml/2009/9/main" objectType="CheckBox" fmlaLink="K94" lockText="1" noThreeD="1"/>
</file>

<file path=xl/ctrlProps/ctrlProp253.xml><?xml version="1.0" encoding="utf-8"?>
<formControlPr xmlns="http://schemas.microsoft.com/office/spreadsheetml/2009/9/main" objectType="CheckBox" fmlaLink="K96" lockText="1" noThreeD="1"/>
</file>

<file path=xl/ctrlProps/ctrlProp254.xml><?xml version="1.0" encoding="utf-8"?>
<formControlPr xmlns="http://schemas.microsoft.com/office/spreadsheetml/2009/9/main" objectType="CheckBox" fmlaLink="K98" lockText="1" noThreeD="1"/>
</file>

<file path=xl/ctrlProps/ctrlProp255.xml><?xml version="1.0" encoding="utf-8"?>
<formControlPr xmlns="http://schemas.microsoft.com/office/spreadsheetml/2009/9/main" objectType="CheckBox" fmlaLink="K95" lockText="1" noThreeD="1"/>
</file>

<file path=xl/ctrlProps/ctrlProp256.xml><?xml version="1.0" encoding="utf-8"?>
<formControlPr xmlns="http://schemas.microsoft.com/office/spreadsheetml/2009/9/main" objectType="CheckBox" fmlaLink="K97" lockText="1" noThreeD="1"/>
</file>

<file path=xl/ctrlProps/ctrlProp257.xml><?xml version="1.0" encoding="utf-8"?>
<formControlPr xmlns="http://schemas.microsoft.com/office/spreadsheetml/2009/9/main" objectType="CheckBox" fmlaLink="L92" lockText="1" noThreeD="1"/>
</file>

<file path=xl/ctrlProps/ctrlProp258.xml><?xml version="1.0" encoding="utf-8"?>
<formControlPr xmlns="http://schemas.microsoft.com/office/spreadsheetml/2009/9/main" objectType="CheckBox" fmlaLink="L93" lockText="1" noThreeD="1"/>
</file>

<file path=xl/ctrlProps/ctrlProp259.xml><?xml version="1.0" encoding="utf-8"?>
<formControlPr xmlns="http://schemas.microsoft.com/office/spreadsheetml/2009/9/main" objectType="CheckBox" fmlaLink="L94" lockText="1" noThreeD="1"/>
</file>

<file path=xl/ctrlProps/ctrlProp26.xml><?xml version="1.0" encoding="utf-8"?>
<formControlPr xmlns="http://schemas.microsoft.com/office/spreadsheetml/2009/9/main" objectType="CheckBox" fmlaLink="K20" lockText="1" noThreeD="1"/>
</file>

<file path=xl/ctrlProps/ctrlProp260.xml><?xml version="1.0" encoding="utf-8"?>
<formControlPr xmlns="http://schemas.microsoft.com/office/spreadsheetml/2009/9/main" objectType="CheckBox" fmlaLink="L96" lockText="1" noThreeD="1"/>
</file>

<file path=xl/ctrlProps/ctrlProp261.xml><?xml version="1.0" encoding="utf-8"?>
<formControlPr xmlns="http://schemas.microsoft.com/office/spreadsheetml/2009/9/main" objectType="CheckBox" fmlaLink="L98" lockText="1" noThreeD="1"/>
</file>

<file path=xl/ctrlProps/ctrlProp262.xml><?xml version="1.0" encoding="utf-8"?>
<formControlPr xmlns="http://schemas.microsoft.com/office/spreadsheetml/2009/9/main" objectType="CheckBox" fmlaLink="L95" lockText="1" noThreeD="1"/>
</file>

<file path=xl/ctrlProps/ctrlProp263.xml><?xml version="1.0" encoding="utf-8"?>
<formControlPr xmlns="http://schemas.microsoft.com/office/spreadsheetml/2009/9/main" objectType="CheckBox" fmlaLink="L97" lockText="1" noThreeD="1"/>
</file>

<file path=xl/ctrlProps/ctrlProp264.xml><?xml version="1.0" encoding="utf-8"?>
<formControlPr xmlns="http://schemas.microsoft.com/office/spreadsheetml/2009/9/main" objectType="CheckBox" fmlaLink="M92" lockText="1" noThreeD="1"/>
</file>

<file path=xl/ctrlProps/ctrlProp265.xml><?xml version="1.0" encoding="utf-8"?>
<formControlPr xmlns="http://schemas.microsoft.com/office/spreadsheetml/2009/9/main" objectType="CheckBox" fmlaLink="M93" lockText="1" noThreeD="1"/>
</file>

<file path=xl/ctrlProps/ctrlProp266.xml><?xml version="1.0" encoding="utf-8"?>
<formControlPr xmlns="http://schemas.microsoft.com/office/spreadsheetml/2009/9/main" objectType="CheckBox" fmlaLink="M94" lockText="1" noThreeD="1"/>
</file>

<file path=xl/ctrlProps/ctrlProp267.xml><?xml version="1.0" encoding="utf-8"?>
<formControlPr xmlns="http://schemas.microsoft.com/office/spreadsheetml/2009/9/main" objectType="CheckBox" fmlaLink="M96" lockText="1" noThreeD="1"/>
</file>

<file path=xl/ctrlProps/ctrlProp268.xml><?xml version="1.0" encoding="utf-8"?>
<formControlPr xmlns="http://schemas.microsoft.com/office/spreadsheetml/2009/9/main" objectType="CheckBox" fmlaLink="M98" lockText="1" noThreeD="1"/>
</file>

<file path=xl/ctrlProps/ctrlProp269.xml><?xml version="1.0" encoding="utf-8"?>
<formControlPr xmlns="http://schemas.microsoft.com/office/spreadsheetml/2009/9/main" objectType="CheckBox" fmlaLink="M95" lockText="1" noThreeD="1"/>
</file>

<file path=xl/ctrlProps/ctrlProp27.xml><?xml version="1.0" encoding="utf-8"?>
<formControlPr xmlns="http://schemas.microsoft.com/office/spreadsheetml/2009/9/main" objectType="CheckBox" fmlaLink="K21" lockText="1" noThreeD="1"/>
</file>

<file path=xl/ctrlProps/ctrlProp270.xml><?xml version="1.0" encoding="utf-8"?>
<formControlPr xmlns="http://schemas.microsoft.com/office/spreadsheetml/2009/9/main" objectType="CheckBox" fmlaLink="M97" lockText="1" noThreeD="1"/>
</file>

<file path=xl/ctrlProps/ctrlProp271.xml><?xml version="1.0" encoding="utf-8"?>
<formControlPr xmlns="http://schemas.microsoft.com/office/spreadsheetml/2009/9/main" objectType="CheckBox" fmlaLink="N92" lockText="1" noThreeD="1"/>
</file>

<file path=xl/ctrlProps/ctrlProp272.xml><?xml version="1.0" encoding="utf-8"?>
<formControlPr xmlns="http://schemas.microsoft.com/office/spreadsheetml/2009/9/main" objectType="CheckBox" fmlaLink="N93" lockText="1" noThreeD="1"/>
</file>

<file path=xl/ctrlProps/ctrlProp273.xml><?xml version="1.0" encoding="utf-8"?>
<formControlPr xmlns="http://schemas.microsoft.com/office/spreadsheetml/2009/9/main" objectType="CheckBox" fmlaLink="N94" lockText="1" noThreeD="1"/>
</file>

<file path=xl/ctrlProps/ctrlProp274.xml><?xml version="1.0" encoding="utf-8"?>
<formControlPr xmlns="http://schemas.microsoft.com/office/spreadsheetml/2009/9/main" objectType="CheckBox" fmlaLink="N96" lockText="1" noThreeD="1"/>
</file>

<file path=xl/ctrlProps/ctrlProp275.xml><?xml version="1.0" encoding="utf-8"?>
<formControlPr xmlns="http://schemas.microsoft.com/office/spreadsheetml/2009/9/main" objectType="CheckBox" fmlaLink="N98" lockText="1" noThreeD="1"/>
</file>

<file path=xl/ctrlProps/ctrlProp276.xml><?xml version="1.0" encoding="utf-8"?>
<formControlPr xmlns="http://schemas.microsoft.com/office/spreadsheetml/2009/9/main" objectType="CheckBox" fmlaLink="N95" lockText="1" noThreeD="1"/>
</file>

<file path=xl/ctrlProps/ctrlProp277.xml><?xml version="1.0" encoding="utf-8"?>
<formControlPr xmlns="http://schemas.microsoft.com/office/spreadsheetml/2009/9/main" objectType="CheckBox" fmlaLink="N97" lockText="1" noThreeD="1"/>
</file>

<file path=xl/ctrlProps/ctrlProp278.xml><?xml version="1.0" encoding="utf-8"?>
<formControlPr xmlns="http://schemas.microsoft.com/office/spreadsheetml/2009/9/main" objectType="CheckBox" fmlaLink="K101" lockText="1" noThreeD="1"/>
</file>

<file path=xl/ctrlProps/ctrlProp279.xml><?xml version="1.0" encoding="utf-8"?>
<formControlPr xmlns="http://schemas.microsoft.com/office/spreadsheetml/2009/9/main" objectType="CheckBox" fmlaLink="K102" lockText="1" noThreeD="1"/>
</file>

<file path=xl/ctrlProps/ctrlProp28.xml><?xml version="1.0" encoding="utf-8"?>
<formControlPr xmlns="http://schemas.microsoft.com/office/spreadsheetml/2009/9/main" objectType="CheckBox" fmlaLink="K22" lockText="1" noThreeD="1"/>
</file>

<file path=xl/ctrlProps/ctrlProp280.xml><?xml version="1.0" encoding="utf-8"?>
<formControlPr xmlns="http://schemas.microsoft.com/office/spreadsheetml/2009/9/main" objectType="CheckBox" fmlaLink="K103" lockText="1" noThreeD="1"/>
</file>

<file path=xl/ctrlProps/ctrlProp281.xml><?xml version="1.0" encoding="utf-8"?>
<formControlPr xmlns="http://schemas.microsoft.com/office/spreadsheetml/2009/9/main" objectType="CheckBox" fmlaLink="K105" lockText="1" noThreeD="1"/>
</file>

<file path=xl/ctrlProps/ctrlProp282.xml><?xml version="1.0" encoding="utf-8"?>
<formControlPr xmlns="http://schemas.microsoft.com/office/spreadsheetml/2009/9/main" objectType="CheckBox" fmlaLink="K107" lockText="1" noThreeD="1"/>
</file>

<file path=xl/ctrlProps/ctrlProp283.xml><?xml version="1.0" encoding="utf-8"?>
<formControlPr xmlns="http://schemas.microsoft.com/office/spreadsheetml/2009/9/main" objectType="CheckBox" fmlaLink="K104" lockText="1" noThreeD="1"/>
</file>

<file path=xl/ctrlProps/ctrlProp284.xml><?xml version="1.0" encoding="utf-8"?>
<formControlPr xmlns="http://schemas.microsoft.com/office/spreadsheetml/2009/9/main" objectType="CheckBox" fmlaLink="K106" lockText="1" noThreeD="1"/>
</file>

<file path=xl/ctrlProps/ctrlProp285.xml><?xml version="1.0" encoding="utf-8"?>
<formControlPr xmlns="http://schemas.microsoft.com/office/spreadsheetml/2009/9/main" objectType="CheckBox" fmlaLink="L101" lockText="1" noThreeD="1"/>
</file>

<file path=xl/ctrlProps/ctrlProp286.xml><?xml version="1.0" encoding="utf-8"?>
<formControlPr xmlns="http://schemas.microsoft.com/office/spreadsheetml/2009/9/main" objectType="CheckBox" fmlaLink="L102" lockText="1" noThreeD="1"/>
</file>

<file path=xl/ctrlProps/ctrlProp287.xml><?xml version="1.0" encoding="utf-8"?>
<formControlPr xmlns="http://schemas.microsoft.com/office/spreadsheetml/2009/9/main" objectType="CheckBox" fmlaLink="L103" lockText="1" noThreeD="1"/>
</file>

<file path=xl/ctrlProps/ctrlProp288.xml><?xml version="1.0" encoding="utf-8"?>
<formControlPr xmlns="http://schemas.microsoft.com/office/spreadsheetml/2009/9/main" objectType="CheckBox" fmlaLink="L105" lockText="1" noThreeD="1"/>
</file>

<file path=xl/ctrlProps/ctrlProp289.xml><?xml version="1.0" encoding="utf-8"?>
<formControlPr xmlns="http://schemas.microsoft.com/office/spreadsheetml/2009/9/main" objectType="CheckBox" fmlaLink="L107" lockText="1" noThreeD="1"/>
</file>

<file path=xl/ctrlProps/ctrlProp29.xml><?xml version="1.0" encoding="utf-8"?>
<formControlPr xmlns="http://schemas.microsoft.com/office/spreadsheetml/2009/9/main" objectType="CheckBox" fmlaLink="K24" lockText="1" noThreeD="1"/>
</file>

<file path=xl/ctrlProps/ctrlProp290.xml><?xml version="1.0" encoding="utf-8"?>
<formControlPr xmlns="http://schemas.microsoft.com/office/spreadsheetml/2009/9/main" objectType="CheckBox" fmlaLink="L104" lockText="1" noThreeD="1"/>
</file>

<file path=xl/ctrlProps/ctrlProp291.xml><?xml version="1.0" encoding="utf-8"?>
<formControlPr xmlns="http://schemas.microsoft.com/office/spreadsheetml/2009/9/main" objectType="CheckBox" fmlaLink="L106" lockText="1" noThreeD="1"/>
</file>

<file path=xl/ctrlProps/ctrlProp292.xml><?xml version="1.0" encoding="utf-8"?>
<formControlPr xmlns="http://schemas.microsoft.com/office/spreadsheetml/2009/9/main" objectType="CheckBox" fmlaLink="M101" lockText="1" noThreeD="1"/>
</file>

<file path=xl/ctrlProps/ctrlProp293.xml><?xml version="1.0" encoding="utf-8"?>
<formControlPr xmlns="http://schemas.microsoft.com/office/spreadsheetml/2009/9/main" objectType="CheckBox" fmlaLink="M102" lockText="1" noThreeD="1"/>
</file>

<file path=xl/ctrlProps/ctrlProp294.xml><?xml version="1.0" encoding="utf-8"?>
<formControlPr xmlns="http://schemas.microsoft.com/office/spreadsheetml/2009/9/main" objectType="CheckBox" fmlaLink="M103" lockText="1" noThreeD="1"/>
</file>

<file path=xl/ctrlProps/ctrlProp295.xml><?xml version="1.0" encoding="utf-8"?>
<formControlPr xmlns="http://schemas.microsoft.com/office/spreadsheetml/2009/9/main" objectType="CheckBox" fmlaLink="M105" lockText="1" noThreeD="1"/>
</file>

<file path=xl/ctrlProps/ctrlProp296.xml><?xml version="1.0" encoding="utf-8"?>
<formControlPr xmlns="http://schemas.microsoft.com/office/spreadsheetml/2009/9/main" objectType="CheckBox" fmlaLink="M107" lockText="1" noThreeD="1"/>
</file>

<file path=xl/ctrlProps/ctrlProp297.xml><?xml version="1.0" encoding="utf-8"?>
<formControlPr xmlns="http://schemas.microsoft.com/office/spreadsheetml/2009/9/main" objectType="CheckBox" fmlaLink="M104" lockText="1" noThreeD="1"/>
</file>

<file path=xl/ctrlProps/ctrlProp298.xml><?xml version="1.0" encoding="utf-8"?>
<formControlPr xmlns="http://schemas.microsoft.com/office/spreadsheetml/2009/9/main" objectType="CheckBox" fmlaLink="M106" lockText="1" noThreeD="1"/>
</file>

<file path=xl/ctrlProps/ctrlProp299.xml><?xml version="1.0" encoding="utf-8"?>
<formControlPr xmlns="http://schemas.microsoft.com/office/spreadsheetml/2009/9/main" objectType="CheckBox" fmlaLink="N101" lockText="1" noThreeD="1"/>
</file>

<file path=xl/ctrlProps/ctrlProp3.xml><?xml version="1.0" encoding="utf-8"?>
<formControlPr xmlns="http://schemas.microsoft.com/office/spreadsheetml/2009/9/main" objectType="CheckBox" fmlaLink="K13" lockText="1" noThreeD="1"/>
</file>

<file path=xl/ctrlProps/ctrlProp30.xml><?xml version="1.0" encoding="utf-8"?>
<formControlPr xmlns="http://schemas.microsoft.com/office/spreadsheetml/2009/9/main" objectType="CheckBox" fmlaLink="K26" lockText="1" noThreeD="1"/>
</file>

<file path=xl/ctrlProps/ctrlProp300.xml><?xml version="1.0" encoding="utf-8"?>
<formControlPr xmlns="http://schemas.microsoft.com/office/spreadsheetml/2009/9/main" objectType="CheckBox" fmlaLink="N102" lockText="1" noThreeD="1"/>
</file>

<file path=xl/ctrlProps/ctrlProp301.xml><?xml version="1.0" encoding="utf-8"?>
<formControlPr xmlns="http://schemas.microsoft.com/office/spreadsheetml/2009/9/main" objectType="CheckBox" fmlaLink="N103" lockText="1" noThreeD="1"/>
</file>

<file path=xl/ctrlProps/ctrlProp302.xml><?xml version="1.0" encoding="utf-8"?>
<formControlPr xmlns="http://schemas.microsoft.com/office/spreadsheetml/2009/9/main" objectType="CheckBox" fmlaLink="N105" lockText="1" noThreeD="1"/>
</file>

<file path=xl/ctrlProps/ctrlProp303.xml><?xml version="1.0" encoding="utf-8"?>
<formControlPr xmlns="http://schemas.microsoft.com/office/spreadsheetml/2009/9/main" objectType="CheckBox" fmlaLink="N107" lockText="1" noThreeD="1"/>
</file>

<file path=xl/ctrlProps/ctrlProp304.xml><?xml version="1.0" encoding="utf-8"?>
<formControlPr xmlns="http://schemas.microsoft.com/office/spreadsheetml/2009/9/main" objectType="CheckBox" fmlaLink="N104" lockText="1" noThreeD="1"/>
</file>

<file path=xl/ctrlProps/ctrlProp305.xml><?xml version="1.0" encoding="utf-8"?>
<formControlPr xmlns="http://schemas.microsoft.com/office/spreadsheetml/2009/9/main" objectType="CheckBox" fmlaLink="N106" lockText="1" noThreeD="1"/>
</file>

<file path=xl/ctrlProps/ctrlProp306.xml><?xml version="1.0" encoding="utf-8"?>
<formControlPr xmlns="http://schemas.microsoft.com/office/spreadsheetml/2009/9/main" objectType="CheckBox" fmlaLink="K130" lockText="1" noThreeD="1"/>
</file>

<file path=xl/ctrlProps/ctrlProp307.xml><?xml version="1.0" encoding="utf-8"?>
<formControlPr xmlns="http://schemas.microsoft.com/office/spreadsheetml/2009/9/main" objectType="CheckBox" fmlaLink="K131" noThreeD="1"/>
</file>

<file path=xl/ctrlProps/ctrlProp308.xml><?xml version="1.0" encoding="utf-8"?>
<formControlPr xmlns="http://schemas.microsoft.com/office/spreadsheetml/2009/9/main" objectType="CheckBox" fmlaLink="K132" lockText="1" noThreeD="1"/>
</file>

<file path=xl/ctrlProps/ctrlProp309.xml><?xml version="1.0" encoding="utf-8"?>
<formControlPr xmlns="http://schemas.microsoft.com/office/spreadsheetml/2009/9/main" objectType="CheckBox" fmlaLink="K134" lockText="1" noThreeD="1"/>
</file>

<file path=xl/ctrlProps/ctrlProp31.xml><?xml version="1.0" encoding="utf-8"?>
<formControlPr xmlns="http://schemas.microsoft.com/office/spreadsheetml/2009/9/main" objectType="CheckBox" fmlaLink="K23" lockText="1" noThreeD="1"/>
</file>

<file path=xl/ctrlProps/ctrlProp310.xml><?xml version="1.0" encoding="utf-8"?>
<formControlPr xmlns="http://schemas.microsoft.com/office/spreadsheetml/2009/9/main" objectType="CheckBox" fmlaLink="K136" lockText="1" noThreeD="1"/>
</file>

<file path=xl/ctrlProps/ctrlProp311.xml><?xml version="1.0" encoding="utf-8"?>
<formControlPr xmlns="http://schemas.microsoft.com/office/spreadsheetml/2009/9/main" objectType="CheckBox" fmlaLink="K133" lockText="1" noThreeD="1"/>
</file>

<file path=xl/ctrlProps/ctrlProp312.xml><?xml version="1.0" encoding="utf-8"?>
<formControlPr xmlns="http://schemas.microsoft.com/office/spreadsheetml/2009/9/main" objectType="CheckBox" fmlaLink="K135" lockText="1" noThreeD="1"/>
</file>

<file path=xl/ctrlProps/ctrlProp313.xml><?xml version="1.0" encoding="utf-8"?>
<formControlPr xmlns="http://schemas.microsoft.com/office/spreadsheetml/2009/9/main" objectType="CheckBox" fmlaLink="L130" lockText="1" noThreeD="1"/>
</file>

<file path=xl/ctrlProps/ctrlProp314.xml><?xml version="1.0" encoding="utf-8"?>
<formControlPr xmlns="http://schemas.microsoft.com/office/spreadsheetml/2009/9/main" objectType="CheckBox" fmlaLink="L131" lockText="1" noThreeD="1"/>
</file>

<file path=xl/ctrlProps/ctrlProp315.xml><?xml version="1.0" encoding="utf-8"?>
<formControlPr xmlns="http://schemas.microsoft.com/office/spreadsheetml/2009/9/main" objectType="CheckBox" fmlaLink="L132" lockText="1" noThreeD="1"/>
</file>

<file path=xl/ctrlProps/ctrlProp316.xml><?xml version="1.0" encoding="utf-8"?>
<formControlPr xmlns="http://schemas.microsoft.com/office/spreadsheetml/2009/9/main" objectType="CheckBox" fmlaLink="L134" lockText="1" noThreeD="1"/>
</file>

<file path=xl/ctrlProps/ctrlProp317.xml><?xml version="1.0" encoding="utf-8"?>
<formControlPr xmlns="http://schemas.microsoft.com/office/spreadsheetml/2009/9/main" objectType="CheckBox" fmlaLink="L136" lockText="1" noThreeD="1"/>
</file>

<file path=xl/ctrlProps/ctrlProp318.xml><?xml version="1.0" encoding="utf-8"?>
<formControlPr xmlns="http://schemas.microsoft.com/office/spreadsheetml/2009/9/main" objectType="CheckBox" fmlaLink="L133" lockText="1" noThreeD="1"/>
</file>

<file path=xl/ctrlProps/ctrlProp319.xml><?xml version="1.0" encoding="utf-8"?>
<formControlPr xmlns="http://schemas.microsoft.com/office/spreadsheetml/2009/9/main" objectType="CheckBox" fmlaLink="L135" lockText="1" noThreeD="1"/>
</file>

<file path=xl/ctrlProps/ctrlProp32.xml><?xml version="1.0" encoding="utf-8"?>
<formControlPr xmlns="http://schemas.microsoft.com/office/spreadsheetml/2009/9/main" objectType="CheckBox" fmlaLink="K25" lockText="1" noThreeD="1"/>
</file>

<file path=xl/ctrlProps/ctrlProp320.xml><?xml version="1.0" encoding="utf-8"?>
<formControlPr xmlns="http://schemas.microsoft.com/office/spreadsheetml/2009/9/main" objectType="CheckBox" fmlaLink="M130" lockText="1" noThreeD="1"/>
</file>

<file path=xl/ctrlProps/ctrlProp321.xml><?xml version="1.0" encoding="utf-8"?>
<formControlPr xmlns="http://schemas.microsoft.com/office/spreadsheetml/2009/9/main" objectType="CheckBox" fmlaLink="M131" lockText="1" noThreeD="1"/>
</file>

<file path=xl/ctrlProps/ctrlProp322.xml><?xml version="1.0" encoding="utf-8"?>
<formControlPr xmlns="http://schemas.microsoft.com/office/spreadsheetml/2009/9/main" objectType="CheckBox" fmlaLink="M132" lockText="1" noThreeD="1"/>
</file>

<file path=xl/ctrlProps/ctrlProp323.xml><?xml version="1.0" encoding="utf-8"?>
<formControlPr xmlns="http://schemas.microsoft.com/office/spreadsheetml/2009/9/main" objectType="CheckBox" fmlaLink="M134" lockText="1" noThreeD="1"/>
</file>

<file path=xl/ctrlProps/ctrlProp324.xml><?xml version="1.0" encoding="utf-8"?>
<formControlPr xmlns="http://schemas.microsoft.com/office/spreadsheetml/2009/9/main" objectType="CheckBox" fmlaLink="M136" lockText="1" noThreeD="1"/>
</file>

<file path=xl/ctrlProps/ctrlProp325.xml><?xml version="1.0" encoding="utf-8"?>
<formControlPr xmlns="http://schemas.microsoft.com/office/spreadsheetml/2009/9/main" objectType="CheckBox" fmlaLink="M133" lockText="1" noThreeD="1"/>
</file>

<file path=xl/ctrlProps/ctrlProp326.xml><?xml version="1.0" encoding="utf-8"?>
<formControlPr xmlns="http://schemas.microsoft.com/office/spreadsheetml/2009/9/main" objectType="CheckBox" fmlaLink="M135" lockText="1" noThreeD="1"/>
</file>

<file path=xl/ctrlProps/ctrlProp327.xml><?xml version="1.0" encoding="utf-8"?>
<formControlPr xmlns="http://schemas.microsoft.com/office/spreadsheetml/2009/9/main" objectType="CheckBox" fmlaLink="N130" lockText="1" noThreeD="1"/>
</file>

<file path=xl/ctrlProps/ctrlProp328.xml><?xml version="1.0" encoding="utf-8"?>
<formControlPr xmlns="http://schemas.microsoft.com/office/spreadsheetml/2009/9/main" objectType="CheckBox" fmlaLink="N131" lockText="1" noThreeD="1"/>
</file>

<file path=xl/ctrlProps/ctrlProp329.xml><?xml version="1.0" encoding="utf-8"?>
<formControlPr xmlns="http://schemas.microsoft.com/office/spreadsheetml/2009/9/main" objectType="CheckBox" fmlaLink="N132" lockText="1" noThreeD="1"/>
</file>

<file path=xl/ctrlProps/ctrlProp33.xml><?xml version="1.0" encoding="utf-8"?>
<formControlPr xmlns="http://schemas.microsoft.com/office/spreadsheetml/2009/9/main" objectType="CheckBox" fmlaLink="L20" lockText="1" noThreeD="1"/>
</file>

<file path=xl/ctrlProps/ctrlProp330.xml><?xml version="1.0" encoding="utf-8"?>
<formControlPr xmlns="http://schemas.microsoft.com/office/spreadsheetml/2009/9/main" objectType="CheckBox" fmlaLink="N134" lockText="1" noThreeD="1"/>
</file>

<file path=xl/ctrlProps/ctrlProp331.xml><?xml version="1.0" encoding="utf-8"?>
<formControlPr xmlns="http://schemas.microsoft.com/office/spreadsheetml/2009/9/main" objectType="CheckBox" fmlaLink="N136" lockText="1" noThreeD="1"/>
</file>

<file path=xl/ctrlProps/ctrlProp332.xml><?xml version="1.0" encoding="utf-8"?>
<formControlPr xmlns="http://schemas.microsoft.com/office/spreadsheetml/2009/9/main" objectType="CheckBox" fmlaLink="N133" lockText="1" noThreeD="1"/>
</file>

<file path=xl/ctrlProps/ctrlProp333.xml><?xml version="1.0" encoding="utf-8"?>
<formControlPr xmlns="http://schemas.microsoft.com/office/spreadsheetml/2009/9/main" objectType="CheckBox" fmlaLink="N135" lockText="1" noThreeD="1"/>
</file>

<file path=xl/ctrlProps/ctrlProp334.xml><?xml version="1.0" encoding="utf-8"?>
<formControlPr xmlns="http://schemas.microsoft.com/office/spreadsheetml/2009/9/main" objectType="CheckBox" fmlaLink="K139" lockText="1" noThreeD="1"/>
</file>

<file path=xl/ctrlProps/ctrlProp335.xml><?xml version="1.0" encoding="utf-8"?>
<formControlPr xmlns="http://schemas.microsoft.com/office/spreadsheetml/2009/9/main" objectType="CheckBox" fmlaLink="K140" lockText="1" noThreeD="1"/>
</file>

<file path=xl/ctrlProps/ctrlProp336.xml><?xml version="1.0" encoding="utf-8"?>
<formControlPr xmlns="http://schemas.microsoft.com/office/spreadsheetml/2009/9/main" objectType="CheckBox" fmlaLink="K141" lockText="1" noThreeD="1"/>
</file>

<file path=xl/ctrlProps/ctrlProp337.xml><?xml version="1.0" encoding="utf-8"?>
<formControlPr xmlns="http://schemas.microsoft.com/office/spreadsheetml/2009/9/main" objectType="CheckBox" fmlaLink="K143" lockText="1" noThreeD="1"/>
</file>

<file path=xl/ctrlProps/ctrlProp338.xml><?xml version="1.0" encoding="utf-8"?>
<formControlPr xmlns="http://schemas.microsoft.com/office/spreadsheetml/2009/9/main" objectType="CheckBox" fmlaLink="K145" lockText="1" noThreeD="1"/>
</file>

<file path=xl/ctrlProps/ctrlProp339.xml><?xml version="1.0" encoding="utf-8"?>
<formControlPr xmlns="http://schemas.microsoft.com/office/spreadsheetml/2009/9/main" objectType="CheckBox" fmlaLink="K142" lockText="1" noThreeD="1"/>
</file>

<file path=xl/ctrlProps/ctrlProp34.xml><?xml version="1.0" encoding="utf-8"?>
<formControlPr xmlns="http://schemas.microsoft.com/office/spreadsheetml/2009/9/main" objectType="CheckBox" fmlaLink="L21" lockText="1" noThreeD="1"/>
</file>

<file path=xl/ctrlProps/ctrlProp340.xml><?xml version="1.0" encoding="utf-8"?>
<formControlPr xmlns="http://schemas.microsoft.com/office/spreadsheetml/2009/9/main" objectType="CheckBox" fmlaLink="K144" lockText="1" noThreeD="1"/>
</file>

<file path=xl/ctrlProps/ctrlProp341.xml><?xml version="1.0" encoding="utf-8"?>
<formControlPr xmlns="http://schemas.microsoft.com/office/spreadsheetml/2009/9/main" objectType="CheckBox" fmlaLink="L139" lockText="1" noThreeD="1"/>
</file>

<file path=xl/ctrlProps/ctrlProp342.xml><?xml version="1.0" encoding="utf-8"?>
<formControlPr xmlns="http://schemas.microsoft.com/office/spreadsheetml/2009/9/main" objectType="CheckBox" fmlaLink="L140" lockText="1" noThreeD="1"/>
</file>

<file path=xl/ctrlProps/ctrlProp343.xml><?xml version="1.0" encoding="utf-8"?>
<formControlPr xmlns="http://schemas.microsoft.com/office/spreadsheetml/2009/9/main" objectType="CheckBox" fmlaLink="L141" lockText="1" noThreeD="1"/>
</file>

<file path=xl/ctrlProps/ctrlProp344.xml><?xml version="1.0" encoding="utf-8"?>
<formControlPr xmlns="http://schemas.microsoft.com/office/spreadsheetml/2009/9/main" objectType="CheckBox" fmlaLink="L143" lockText="1" noThreeD="1"/>
</file>

<file path=xl/ctrlProps/ctrlProp345.xml><?xml version="1.0" encoding="utf-8"?>
<formControlPr xmlns="http://schemas.microsoft.com/office/spreadsheetml/2009/9/main" objectType="CheckBox" fmlaLink="L145" lockText="1" noThreeD="1"/>
</file>

<file path=xl/ctrlProps/ctrlProp346.xml><?xml version="1.0" encoding="utf-8"?>
<formControlPr xmlns="http://schemas.microsoft.com/office/spreadsheetml/2009/9/main" objectType="CheckBox" fmlaLink="L142" lockText="1" noThreeD="1"/>
</file>

<file path=xl/ctrlProps/ctrlProp347.xml><?xml version="1.0" encoding="utf-8"?>
<formControlPr xmlns="http://schemas.microsoft.com/office/spreadsheetml/2009/9/main" objectType="CheckBox" fmlaLink="L144" lockText="1" noThreeD="1"/>
</file>

<file path=xl/ctrlProps/ctrlProp348.xml><?xml version="1.0" encoding="utf-8"?>
<formControlPr xmlns="http://schemas.microsoft.com/office/spreadsheetml/2009/9/main" objectType="CheckBox" fmlaLink="M139" lockText="1" noThreeD="1"/>
</file>

<file path=xl/ctrlProps/ctrlProp349.xml><?xml version="1.0" encoding="utf-8"?>
<formControlPr xmlns="http://schemas.microsoft.com/office/spreadsheetml/2009/9/main" objectType="CheckBox" fmlaLink="M140" lockText="1" noThreeD="1"/>
</file>

<file path=xl/ctrlProps/ctrlProp35.xml><?xml version="1.0" encoding="utf-8"?>
<formControlPr xmlns="http://schemas.microsoft.com/office/spreadsheetml/2009/9/main" objectType="CheckBox" fmlaLink="L22" lockText="1" noThreeD="1"/>
</file>

<file path=xl/ctrlProps/ctrlProp350.xml><?xml version="1.0" encoding="utf-8"?>
<formControlPr xmlns="http://schemas.microsoft.com/office/spreadsheetml/2009/9/main" objectType="CheckBox" fmlaLink="M141" lockText="1" noThreeD="1"/>
</file>

<file path=xl/ctrlProps/ctrlProp351.xml><?xml version="1.0" encoding="utf-8"?>
<formControlPr xmlns="http://schemas.microsoft.com/office/spreadsheetml/2009/9/main" objectType="CheckBox" fmlaLink="M143" lockText="1" noThreeD="1"/>
</file>

<file path=xl/ctrlProps/ctrlProp352.xml><?xml version="1.0" encoding="utf-8"?>
<formControlPr xmlns="http://schemas.microsoft.com/office/spreadsheetml/2009/9/main" objectType="CheckBox" fmlaLink="M145" lockText="1" noThreeD="1"/>
</file>

<file path=xl/ctrlProps/ctrlProp353.xml><?xml version="1.0" encoding="utf-8"?>
<formControlPr xmlns="http://schemas.microsoft.com/office/spreadsheetml/2009/9/main" objectType="CheckBox" fmlaLink="M142" lockText="1" noThreeD="1"/>
</file>

<file path=xl/ctrlProps/ctrlProp354.xml><?xml version="1.0" encoding="utf-8"?>
<formControlPr xmlns="http://schemas.microsoft.com/office/spreadsheetml/2009/9/main" objectType="CheckBox" fmlaLink="M144" lockText="1" noThreeD="1"/>
</file>

<file path=xl/ctrlProps/ctrlProp355.xml><?xml version="1.0" encoding="utf-8"?>
<formControlPr xmlns="http://schemas.microsoft.com/office/spreadsheetml/2009/9/main" objectType="CheckBox" fmlaLink="N139" lockText="1" noThreeD="1"/>
</file>

<file path=xl/ctrlProps/ctrlProp356.xml><?xml version="1.0" encoding="utf-8"?>
<formControlPr xmlns="http://schemas.microsoft.com/office/spreadsheetml/2009/9/main" objectType="CheckBox" fmlaLink="N140" lockText="1" noThreeD="1"/>
</file>

<file path=xl/ctrlProps/ctrlProp357.xml><?xml version="1.0" encoding="utf-8"?>
<formControlPr xmlns="http://schemas.microsoft.com/office/spreadsheetml/2009/9/main" objectType="CheckBox" fmlaLink="N141" lockText="1" noThreeD="1"/>
</file>

<file path=xl/ctrlProps/ctrlProp358.xml><?xml version="1.0" encoding="utf-8"?>
<formControlPr xmlns="http://schemas.microsoft.com/office/spreadsheetml/2009/9/main" objectType="CheckBox" fmlaLink="N143" lockText="1" noThreeD="1"/>
</file>

<file path=xl/ctrlProps/ctrlProp359.xml><?xml version="1.0" encoding="utf-8"?>
<formControlPr xmlns="http://schemas.microsoft.com/office/spreadsheetml/2009/9/main" objectType="CheckBox" fmlaLink="N145" lockText="1" noThreeD="1"/>
</file>

<file path=xl/ctrlProps/ctrlProp36.xml><?xml version="1.0" encoding="utf-8"?>
<formControlPr xmlns="http://schemas.microsoft.com/office/spreadsheetml/2009/9/main" objectType="CheckBox" fmlaLink="L24" lockText="1" noThreeD="1"/>
</file>

<file path=xl/ctrlProps/ctrlProp360.xml><?xml version="1.0" encoding="utf-8"?>
<formControlPr xmlns="http://schemas.microsoft.com/office/spreadsheetml/2009/9/main" objectType="CheckBox" fmlaLink="N142" lockText="1" noThreeD="1"/>
</file>

<file path=xl/ctrlProps/ctrlProp361.xml><?xml version="1.0" encoding="utf-8"?>
<formControlPr xmlns="http://schemas.microsoft.com/office/spreadsheetml/2009/9/main" objectType="CheckBox" fmlaLink="N144" lockText="1" noThreeD="1"/>
</file>

<file path=xl/ctrlProps/ctrlProp362.xml><?xml version="1.0" encoding="utf-8"?>
<formControlPr xmlns="http://schemas.microsoft.com/office/spreadsheetml/2009/9/main" objectType="CheckBox" fmlaLink="K148" lockText="1" noThreeD="1"/>
</file>

<file path=xl/ctrlProps/ctrlProp363.xml><?xml version="1.0" encoding="utf-8"?>
<formControlPr xmlns="http://schemas.microsoft.com/office/spreadsheetml/2009/9/main" objectType="CheckBox" fmlaLink="K149" lockText="1" noThreeD="1"/>
</file>

<file path=xl/ctrlProps/ctrlProp364.xml><?xml version="1.0" encoding="utf-8"?>
<formControlPr xmlns="http://schemas.microsoft.com/office/spreadsheetml/2009/9/main" objectType="CheckBox" fmlaLink="K150" lockText="1" noThreeD="1"/>
</file>

<file path=xl/ctrlProps/ctrlProp365.xml><?xml version="1.0" encoding="utf-8"?>
<formControlPr xmlns="http://schemas.microsoft.com/office/spreadsheetml/2009/9/main" objectType="CheckBox" fmlaLink="K152" lockText="1" noThreeD="1"/>
</file>

<file path=xl/ctrlProps/ctrlProp366.xml><?xml version="1.0" encoding="utf-8"?>
<formControlPr xmlns="http://schemas.microsoft.com/office/spreadsheetml/2009/9/main" objectType="CheckBox" fmlaLink="K154" lockText="1" noThreeD="1"/>
</file>

<file path=xl/ctrlProps/ctrlProp367.xml><?xml version="1.0" encoding="utf-8"?>
<formControlPr xmlns="http://schemas.microsoft.com/office/spreadsheetml/2009/9/main" objectType="CheckBox" fmlaLink="K151" lockText="1" noThreeD="1"/>
</file>

<file path=xl/ctrlProps/ctrlProp368.xml><?xml version="1.0" encoding="utf-8"?>
<formControlPr xmlns="http://schemas.microsoft.com/office/spreadsheetml/2009/9/main" objectType="CheckBox" fmlaLink="K153" lockText="1" noThreeD="1"/>
</file>

<file path=xl/ctrlProps/ctrlProp369.xml><?xml version="1.0" encoding="utf-8"?>
<formControlPr xmlns="http://schemas.microsoft.com/office/spreadsheetml/2009/9/main" objectType="CheckBox" fmlaLink="L148" lockText="1" noThreeD="1"/>
</file>

<file path=xl/ctrlProps/ctrlProp37.xml><?xml version="1.0" encoding="utf-8"?>
<formControlPr xmlns="http://schemas.microsoft.com/office/spreadsheetml/2009/9/main" objectType="CheckBox" fmlaLink="L26" lockText="1" noThreeD="1"/>
</file>

<file path=xl/ctrlProps/ctrlProp370.xml><?xml version="1.0" encoding="utf-8"?>
<formControlPr xmlns="http://schemas.microsoft.com/office/spreadsheetml/2009/9/main" objectType="CheckBox" fmlaLink="L149" lockText="1" noThreeD="1"/>
</file>

<file path=xl/ctrlProps/ctrlProp371.xml><?xml version="1.0" encoding="utf-8"?>
<formControlPr xmlns="http://schemas.microsoft.com/office/spreadsheetml/2009/9/main" objectType="CheckBox" fmlaLink="L150" lockText="1" noThreeD="1"/>
</file>

<file path=xl/ctrlProps/ctrlProp372.xml><?xml version="1.0" encoding="utf-8"?>
<formControlPr xmlns="http://schemas.microsoft.com/office/spreadsheetml/2009/9/main" objectType="CheckBox" fmlaLink="L152" lockText="1" noThreeD="1"/>
</file>

<file path=xl/ctrlProps/ctrlProp373.xml><?xml version="1.0" encoding="utf-8"?>
<formControlPr xmlns="http://schemas.microsoft.com/office/spreadsheetml/2009/9/main" objectType="CheckBox" fmlaLink="L154" lockText="1" noThreeD="1"/>
</file>

<file path=xl/ctrlProps/ctrlProp374.xml><?xml version="1.0" encoding="utf-8"?>
<formControlPr xmlns="http://schemas.microsoft.com/office/spreadsheetml/2009/9/main" objectType="CheckBox" fmlaLink="L151" lockText="1" noThreeD="1"/>
</file>

<file path=xl/ctrlProps/ctrlProp375.xml><?xml version="1.0" encoding="utf-8"?>
<formControlPr xmlns="http://schemas.microsoft.com/office/spreadsheetml/2009/9/main" objectType="CheckBox" fmlaLink="L153" lockText="1" noThreeD="1"/>
</file>

<file path=xl/ctrlProps/ctrlProp376.xml><?xml version="1.0" encoding="utf-8"?>
<formControlPr xmlns="http://schemas.microsoft.com/office/spreadsheetml/2009/9/main" objectType="CheckBox" fmlaLink="M148" lockText="1" noThreeD="1"/>
</file>

<file path=xl/ctrlProps/ctrlProp377.xml><?xml version="1.0" encoding="utf-8"?>
<formControlPr xmlns="http://schemas.microsoft.com/office/spreadsheetml/2009/9/main" objectType="CheckBox" fmlaLink="M149" lockText="1" noThreeD="1"/>
</file>

<file path=xl/ctrlProps/ctrlProp378.xml><?xml version="1.0" encoding="utf-8"?>
<formControlPr xmlns="http://schemas.microsoft.com/office/spreadsheetml/2009/9/main" objectType="CheckBox" fmlaLink="M150" lockText="1" noThreeD="1"/>
</file>

<file path=xl/ctrlProps/ctrlProp379.xml><?xml version="1.0" encoding="utf-8"?>
<formControlPr xmlns="http://schemas.microsoft.com/office/spreadsheetml/2009/9/main" objectType="CheckBox" fmlaLink="M152" lockText="1" noThreeD="1"/>
</file>

<file path=xl/ctrlProps/ctrlProp38.xml><?xml version="1.0" encoding="utf-8"?>
<formControlPr xmlns="http://schemas.microsoft.com/office/spreadsheetml/2009/9/main" objectType="CheckBox" fmlaLink="L23" lockText="1" noThreeD="1"/>
</file>

<file path=xl/ctrlProps/ctrlProp380.xml><?xml version="1.0" encoding="utf-8"?>
<formControlPr xmlns="http://schemas.microsoft.com/office/spreadsheetml/2009/9/main" objectType="CheckBox" fmlaLink="M154" lockText="1" noThreeD="1"/>
</file>

<file path=xl/ctrlProps/ctrlProp381.xml><?xml version="1.0" encoding="utf-8"?>
<formControlPr xmlns="http://schemas.microsoft.com/office/spreadsheetml/2009/9/main" objectType="CheckBox" fmlaLink="M151" lockText="1" noThreeD="1"/>
</file>

<file path=xl/ctrlProps/ctrlProp382.xml><?xml version="1.0" encoding="utf-8"?>
<formControlPr xmlns="http://schemas.microsoft.com/office/spreadsheetml/2009/9/main" objectType="CheckBox" fmlaLink="M153" lockText="1" noThreeD="1"/>
</file>

<file path=xl/ctrlProps/ctrlProp383.xml><?xml version="1.0" encoding="utf-8"?>
<formControlPr xmlns="http://schemas.microsoft.com/office/spreadsheetml/2009/9/main" objectType="CheckBox" fmlaLink="N148" lockText="1" noThreeD="1"/>
</file>

<file path=xl/ctrlProps/ctrlProp384.xml><?xml version="1.0" encoding="utf-8"?>
<formControlPr xmlns="http://schemas.microsoft.com/office/spreadsheetml/2009/9/main" objectType="CheckBox" fmlaLink="N149" lockText="1" noThreeD="1"/>
</file>

<file path=xl/ctrlProps/ctrlProp385.xml><?xml version="1.0" encoding="utf-8"?>
<formControlPr xmlns="http://schemas.microsoft.com/office/spreadsheetml/2009/9/main" objectType="CheckBox" fmlaLink="N150" lockText="1" noThreeD="1"/>
</file>

<file path=xl/ctrlProps/ctrlProp386.xml><?xml version="1.0" encoding="utf-8"?>
<formControlPr xmlns="http://schemas.microsoft.com/office/spreadsheetml/2009/9/main" objectType="CheckBox" fmlaLink="N152" lockText="1" noThreeD="1"/>
</file>

<file path=xl/ctrlProps/ctrlProp387.xml><?xml version="1.0" encoding="utf-8"?>
<formControlPr xmlns="http://schemas.microsoft.com/office/spreadsheetml/2009/9/main" objectType="CheckBox" fmlaLink="N154" lockText="1" noThreeD="1"/>
</file>

<file path=xl/ctrlProps/ctrlProp388.xml><?xml version="1.0" encoding="utf-8"?>
<formControlPr xmlns="http://schemas.microsoft.com/office/spreadsheetml/2009/9/main" objectType="CheckBox" fmlaLink="N151" lockText="1" noThreeD="1"/>
</file>

<file path=xl/ctrlProps/ctrlProp389.xml><?xml version="1.0" encoding="utf-8"?>
<formControlPr xmlns="http://schemas.microsoft.com/office/spreadsheetml/2009/9/main" objectType="CheckBox" fmlaLink="N153" lockText="1" noThreeD="1"/>
</file>

<file path=xl/ctrlProps/ctrlProp39.xml><?xml version="1.0" encoding="utf-8"?>
<formControlPr xmlns="http://schemas.microsoft.com/office/spreadsheetml/2009/9/main" objectType="CheckBox" fmlaLink="L25" lockText="1" noThreeD="1"/>
</file>

<file path=xl/ctrlProps/ctrlProp390.xml><?xml version="1.0" encoding="utf-8"?>
<formControlPr xmlns="http://schemas.microsoft.com/office/spreadsheetml/2009/9/main" objectType="CheckBox" fmlaLink="K157" lockText="1" noThreeD="1"/>
</file>

<file path=xl/ctrlProps/ctrlProp391.xml><?xml version="1.0" encoding="utf-8"?>
<formControlPr xmlns="http://schemas.microsoft.com/office/spreadsheetml/2009/9/main" objectType="CheckBox" fmlaLink="K158" noThreeD="1"/>
</file>

<file path=xl/ctrlProps/ctrlProp392.xml><?xml version="1.0" encoding="utf-8"?>
<formControlPr xmlns="http://schemas.microsoft.com/office/spreadsheetml/2009/9/main" objectType="CheckBox" fmlaLink="K159" lockText="1" noThreeD="1"/>
</file>

<file path=xl/ctrlProps/ctrlProp393.xml><?xml version="1.0" encoding="utf-8"?>
<formControlPr xmlns="http://schemas.microsoft.com/office/spreadsheetml/2009/9/main" objectType="CheckBox" fmlaLink="K161" lockText="1" noThreeD="1"/>
</file>

<file path=xl/ctrlProps/ctrlProp394.xml><?xml version="1.0" encoding="utf-8"?>
<formControlPr xmlns="http://schemas.microsoft.com/office/spreadsheetml/2009/9/main" objectType="CheckBox" fmlaLink="K163" lockText="1" noThreeD="1"/>
</file>

<file path=xl/ctrlProps/ctrlProp395.xml><?xml version="1.0" encoding="utf-8"?>
<formControlPr xmlns="http://schemas.microsoft.com/office/spreadsheetml/2009/9/main" objectType="CheckBox" fmlaLink="K160" lockText="1" noThreeD="1"/>
</file>

<file path=xl/ctrlProps/ctrlProp396.xml><?xml version="1.0" encoding="utf-8"?>
<formControlPr xmlns="http://schemas.microsoft.com/office/spreadsheetml/2009/9/main" objectType="CheckBox" fmlaLink="K162" lockText="1" noThreeD="1"/>
</file>

<file path=xl/ctrlProps/ctrlProp397.xml><?xml version="1.0" encoding="utf-8"?>
<formControlPr xmlns="http://schemas.microsoft.com/office/spreadsheetml/2009/9/main" objectType="CheckBox" fmlaLink="L157" lockText="1" noThreeD="1"/>
</file>

<file path=xl/ctrlProps/ctrlProp398.xml><?xml version="1.0" encoding="utf-8"?>
<formControlPr xmlns="http://schemas.microsoft.com/office/spreadsheetml/2009/9/main" objectType="CheckBox" fmlaLink="L158" lockText="1" noThreeD="1"/>
</file>

<file path=xl/ctrlProps/ctrlProp399.xml><?xml version="1.0" encoding="utf-8"?>
<formControlPr xmlns="http://schemas.microsoft.com/office/spreadsheetml/2009/9/main" objectType="CheckBox" fmlaLink="L159" lockText="1" noThreeD="1"/>
</file>

<file path=xl/ctrlProps/ctrlProp4.xml><?xml version="1.0" encoding="utf-8"?>
<formControlPr xmlns="http://schemas.microsoft.com/office/spreadsheetml/2009/9/main" objectType="CheckBox" fmlaLink="K15" lockText="1" noThreeD="1"/>
</file>

<file path=xl/ctrlProps/ctrlProp40.xml><?xml version="1.0" encoding="utf-8"?>
<formControlPr xmlns="http://schemas.microsoft.com/office/spreadsheetml/2009/9/main" objectType="CheckBox" fmlaLink="M20" lockText="1" noThreeD="1"/>
</file>

<file path=xl/ctrlProps/ctrlProp400.xml><?xml version="1.0" encoding="utf-8"?>
<formControlPr xmlns="http://schemas.microsoft.com/office/spreadsheetml/2009/9/main" objectType="CheckBox" fmlaLink="L161" lockText="1" noThreeD="1"/>
</file>

<file path=xl/ctrlProps/ctrlProp401.xml><?xml version="1.0" encoding="utf-8"?>
<formControlPr xmlns="http://schemas.microsoft.com/office/spreadsheetml/2009/9/main" objectType="CheckBox" fmlaLink="L163" lockText="1" noThreeD="1"/>
</file>

<file path=xl/ctrlProps/ctrlProp402.xml><?xml version="1.0" encoding="utf-8"?>
<formControlPr xmlns="http://schemas.microsoft.com/office/spreadsheetml/2009/9/main" objectType="CheckBox" fmlaLink="L160" lockText="1" noThreeD="1"/>
</file>

<file path=xl/ctrlProps/ctrlProp403.xml><?xml version="1.0" encoding="utf-8"?>
<formControlPr xmlns="http://schemas.microsoft.com/office/spreadsheetml/2009/9/main" objectType="CheckBox" fmlaLink="L162" lockText="1" noThreeD="1"/>
</file>

<file path=xl/ctrlProps/ctrlProp404.xml><?xml version="1.0" encoding="utf-8"?>
<formControlPr xmlns="http://schemas.microsoft.com/office/spreadsheetml/2009/9/main" objectType="CheckBox" fmlaLink="M157" lockText="1" noThreeD="1"/>
</file>

<file path=xl/ctrlProps/ctrlProp405.xml><?xml version="1.0" encoding="utf-8"?>
<formControlPr xmlns="http://schemas.microsoft.com/office/spreadsheetml/2009/9/main" objectType="CheckBox" fmlaLink="M158" lockText="1" noThreeD="1"/>
</file>

<file path=xl/ctrlProps/ctrlProp406.xml><?xml version="1.0" encoding="utf-8"?>
<formControlPr xmlns="http://schemas.microsoft.com/office/spreadsheetml/2009/9/main" objectType="CheckBox" fmlaLink="M159" lockText="1" noThreeD="1"/>
</file>

<file path=xl/ctrlProps/ctrlProp407.xml><?xml version="1.0" encoding="utf-8"?>
<formControlPr xmlns="http://schemas.microsoft.com/office/spreadsheetml/2009/9/main" objectType="CheckBox" fmlaLink="M161" lockText="1" noThreeD="1"/>
</file>

<file path=xl/ctrlProps/ctrlProp408.xml><?xml version="1.0" encoding="utf-8"?>
<formControlPr xmlns="http://schemas.microsoft.com/office/spreadsheetml/2009/9/main" objectType="CheckBox" fmlaLink="M163" lockText="1" noThreeD="1"/>
</file>

<file path=xl/ctrlProps/ctrlProp409.xml><?xml version="1.0" encoding="utf-8"?>
<formControlPr xmlns="http://schemas.microsoft.com/office/spreadsheetml/2009/9/main" objectType="CheckBox" fmlaLink="M160" lockText="1" noThreeD="1"/>
</file>

<file path=xl/ctrlProps/ctrlProp41.xml><?xml version="1.0" encoding="utf-8"?>
<formControlPr xmlns="http://schemas.microsoft.com/office/spreadsheetml/2009/9/main" objectType="CheckBox" fmlaLink="M21" lockText="1" noThreeD="1"/>
</file>

<file path=xl/ctrlProps/ctrlProp410.xml><?xml version="1.0" encoding="utf-8"?>
<formControlPr xmlns="http://schemas.microsoft.com/office/spreadsheetml/2009/9/main" objectType="CheckBox" fmlaLink="M162" lockText="1" noThreeD="1"/>
</file>

<file path=xl/ctrlProps/ctrlProp411.xml><?xml version="1.0" encoding="utf-8"?>
<formControlPr xmlns="http://schemas.microsoft.com/office/spreadsheetml/2009/9/main" objectType="CheckBox" fmlaLink="N157" lockText="1" noThreeD="1"/>
</file>

<file path=xl/ctrlProps/ctrlProp412.xml><?xml version="1.0" encoding="utf-8"?>
<formControlPr xmlns="http://schemas.microsoft.com/office/spreadsheetml/2009/9/main" objectType="CheckBox" fmlaLink="N158" lockText="1" noThreeD="1"/>
</file>

<file path=xl/ctrlProps/ctrlProp413.xml><?xml version="1.0" encoding="utf-8"?>
<formControlPr xmlns="http://schemas.microsoft.com/office/spreadsheetml/2009/9/main" objectType="CheckBox" fmlaLink="N159" lockText="1" noThreeD="1"/>
</file>

<file path=xl/ctrlProps/ctrlProp414.xml><?xml version="1.0" encoding="utf-8"?>
<formControlPr xmlns="http://schemas.microsoft.com/office/spreadsheetml/2009/9/main" objectType="CheckBox" fmlaLink="N161" lockText="1" noThreeD="1"/>
</file>

<file path=xl/ctrlProps/ctrlProp415.xml><?xml version="1.0" encoding="utf-8"?>
<formControlPr xmlns="http://schemas.microsoft.com/office/spreadsheetml/2009/9/main" objectType="CheckBox" fmlaLink="N163" lockText="1" noThreeD="1"/>
</file>

<file path=xl/ctrlProps/ctrlProp416.xml><?xml version="1.0" encoding="utf-8"?>
<formControlPr xmlns="http://schemas.microsoft.com/office/spreadsheetml/2009/9/main" objectType="CheckBox" fmlaLink="N160" lockText="1" noThreeD="1"/>
</file>

<file path=xl/ctrlProps/ctrlProp417.xml><?xml version="1.0" encoding="utf-8"?>
<formControlPr xmlns="http://schemas.microsoft.com/office/spreadsheetml/2009/9/main" objectType="CheckBox" fmlaLink="N162" lockText="1" noThreeD="1"/>
</file>

<file path=xl/ctrlProps/ctrlProp418.xml><?xml version="1.0" encoding="utf-8"?>
<formControlPr xmlns="http://schemas.microsoft.com/office/spreadsheetml/2009/9/main" objectType="CheckBox" fmlaLink="K166" lockText="1" noThreeD="1"/>
</file>

<file path=xl/ctrlProps/ctrlProp419.xml><?xml version="1.0" encoding="utf-8"?>
<formControlPr xmlns="http://schemas.microsoft.com/office/spreadsheetml/2009/9/main" objectType="CheckBox" fmlaLink="K167" lockText="1" noThreeD="1"/>
</file>

<file path=xl/ctrlProps/ctrlProp42.xml><?xml version="1.0" encoding="utf-8"?>
<formControlPr xmlns="http://schemas.microsoft.com/office/spreadsheetml/2009/9/main" objectType="CheckBox" fmlaLink="M22" lockText="1" noThreeD="1"/>
</file>

<file path=xl/ctrlProps/ctrlProp420.xml><?xml version="1.0" encoding="utf-8"?>
<formControlPr xmlns="http://schemas.microsoft.com/office/spreadsheetml/2009/9/main" objectType="CheckBox" fmlaLink="K168" lockText="1" noThreeD="1"/>
</file>

<file path=xl/ctrlProps/ctrlProp421.xml><?xml version="1.0" encoding="utf-8"?>
<formControlPr xmlns="http://schemas.microsoft.com/office/spreadsheetml/2009/9/main" objectType="CheckBox" fmlaLink="K170" lockText="1" noThreeD="1"/>
</file>

<file path=xl/ctrlProps/ctrlProp422.xml><?xml version="1.0" encoding="utf-8"?>
<formControlPr xmlns="http://schemas.microsoft.com/office/spreadsheetml/2009/9/main" objectType="CheckBox" fmlaLink="K172" lockText="1" noThreeD="1"/>
</file>

<file path=xl/ctrlProps/ctrlProp423.xml><?xml version="1.0" encoding="utf-8"?>
<formControlPr xmlns="http://schemas.microsoft.com/office/spreadsheetml/2009/9/main" objectType="CheckBox" fmlaLink="K169" lockText="1" noThreeD="1"/>
</file>

<file path=xl/ctrlProps/ctrlProp424.xml><?xml version="1.0" encoding="utf-8"?>
<formControlPr xmlns="http://schemas.microsoft.com/office/spreadsheetml/2009/9/main" objectType="CheckBox" fmlaLink="K171" lockText="1" noThreeD="1"/>
</file>

<file path=xl/ctrlProps/ctrlProp425.xml><?xml version="1.0" encoding="utf-8"?>
<formControlPr xmlns="http://schemas.microsoft.com/office/spreadsheetml/2009/9/main" objectType="CheckBox" fmlaLink="L166" lockText="1" noThreeD="1"/>
</file>

<file path=xl/ctrlProps/ctrlProp426.xml><?xml version="1.0" encoding="utf-8"?>
<formControlPr xmlns="http://schemas.microsoft.com/office/spreadsheetml/2009/9/main" objectType="CheckBox" fmlaLink="L167" lockText="1" noThreeD="1"/>
</file>

<file path=xl/ctrlProps/ctrlProp427.xml><?xml version="1.0" encoding="utf-8"?>
<formControlPr xmlns="http://schemas.microsoft.com/office/spreadsheetml/2009/9/main" objectType="CheckBox" fmlaLink="L168" lockText="1" noThreeD="1"/>
</file>

<file path=xl/ctrlProps/ctrlProp428.xml><?xml version="1.0" encoding="utf-8"?>
<formControlPr xmlns="http://schemas.microsoft.com/office/spreadsheetml/2009/9/main" objectType="CheckBox" fmlaLink="L170" lockText="1" noThreeD="1"/>
</file>

<file path=xl/ctrlProps/ctrlProp429.xml><?xml version="1.0" encoding="utf-8"?>
<formControlPr xmlns="http://schemas.microsoft.com/office/spreadsheetml/2009/9/main" objectType="CheckBox" fmlaLink="L172" lockText="1" noThreeD="1"/>
</file>

<file path=xl/ctrlProps/ctrlProp43.xml><?xml version="1.0" encoding="utf-8"?>
<formControlPr xmlns="http://schemas.microsoft.com/office/spreadsheetml/2009/9/main" objectType="CheckBox" fmlaLink="M24" lockText="1" noThreeD="1"/>
</file>

<file path=xl/ctrlProps/ctrlProp430.xml><?xml version="1.0" encoding="utf-8"?>
<formControlPr xmlns="http://schemas.microsoft.com/office/spreadsheetml/2009/9/main" objectType="CheckBox" fmlaLink="L169" lockText="1" noThreeD="1"/>
</file>

<file path=xl/ctrlProps/ctrlProp431.xml><?xml version="1.0" encoding="utf-8"?>
<formControlPr xmlns="http://schemas.microsoft.com/office/spreadsheetml/2009/9/main" objectType="CheckBox" fmlaLink="L171" lockText="1" noThreeD="1"/>
</file>

<file path=xl/ctrlProps/ctrlProp432.xml><?xml version="1.0" encoding="utf-8"?>
<formControlPr xmlns="http://schemas.microsoft.com/office/spreadsheetml/2009/9/main" objectType="CheckBox" fmlaLink="M166" lockText="1" noThreeD="1"/>
</file>

<file path=xl/ctrlProps/ctrlProp433.xml><?xml version="1.0" encoding="utf-8"?>
<formControlPr xmlns="http://schemas.microsoft.com/office/spreadsheetml/2009/9/main" objectType="CheckBox" fmlaLink="M167" lockText="1" noThreeD="1"/>
</file>

<file path=xl/ctrlProps/ctrlProp434.xml><?xml version="1.0" encoding="utf-8"?>
<formControlPr xmlns="http://schemas.microsoft.com/office/spreadsheetml/2009/9/main" objectType="CheckBox" fmlaLink="M168" lockText="1" noThreeD="1"/>
</file>

<file path=xl/ctrlProps/ctrlProp435.xml><?xml version="1.0" encoding="utf-8"?>
<formControlPr xmlns="http://schemas.microsoft.com/office/spreadsheetml/2009/9/main" objectType="CheckBox" fmlaLink="M170" lockText="1" noThreeD="1"/>
</file>

<file path=xl/ctrlProps/ctrlProp436.xml><?xml version="1.0" encoding="utf-8"?>
<formControlPr xmlns="http://schemas.microsoft.com/office/spreadsheetml/2009/9/main" objectType="CheckBox" fmlaLink="M172" lockText="1" noThreeD="1"/>
</file>

<file path=xl/ctrlProps/ctrlProp437.xml><?xml version="1.0" encoding="utf-8"?>
<formControlPr xmlns="http://schemas.microsoft.com/office/spreadsheetml/2009/9/main" objectType="CheckBox" fmlaLink="M169" lockText="1" noThreeD="1"/>
</file>

<file path=xl/ctrlProps/ctrlProp438.xml><?xml version="1.0" encoding="utf-8"?>
<formControlPr xmlns="http://schemas.microsoft.com/office/spreadsheetml/2009/9/main" objectType="CheckBox" fmlaLink="M171" lockText="1" noThreeD="1"/>
</file>

<file path=xl/ctrlProps/ctrlProp439.xml><?xml version="1.0" encoding="utf-8"?>
<formControlPr xmlns="http://schemas.microsoft.com/office/spreadsheetml/2009/9/main" objectType="CheckBox" fmlaLink="N166" lockText="1" noThreeD="1"/>
</file>

<file path=xl/ctrlProps/ctrlProp44.xml><?xml version="1.0" encoding="utf-8"?>
<formControlPr xmlns="http://schemas.microsoft.com/office/spreadsheetml/2009/9/main" objectType="CheckBox" fmlaLink="M26" lockText="1" noThreeD="1"/>
</file>

<file path=xl/ctrlProps/ctrlProp440.xml><?xml version="1.0" encoding="utf-8"?>
<formControlPr xmlns="http://schemas.microsoft.com/office/spreadsheetml/2009/9/main" objectType="CheckBox" fmlaLink="N167" lockText="1" noThreeD="1"/>
</file>

<file path=xl/ctrlProps/ctrlProp441.xml><?xml version="1.0" encoding="utf-8"?>
<formControlPr xmlns="http://schemas.microsoft.com/office/spreadsheetml/2009/9/main" objectType="CheckBox" fmlaLink="N168" lockText="1" noThreeD="1"/>
</file>

<file path=xl/ctrlProps/ctrlProp442.xml><?xml version="1.0" encoding="utf-8"?>
<formControlPr xmlns="http://schemas.microsoft.com/office/spreadsheetml/2009/9/main" objectType="CheckBox" fmlaLink="N170" lockText="1" noThreeD="1"/>
</file>

<file path=xl/ctrlProps/ctrlProp443.xml><?xml version="1.0" encoding="utf-8"?>
<formControlPr xmlns="http://schemas.microsoft.com/office/spreadsheetml/2009/9/main" objectType="CheckBox" fmlaLink="N172" lockText="1" noThreeD="1"/>
</file>

<file path=xl/ctrlProps/ctrlProp444.xml><?xml version="1.0" encoding="utf-8"?>
<formControlPr xmlns="http://schemas.microsoft.com/office/spreadsheetml/2009/9/main" objectType="CheckBox" fmlaLink="N169" lockText="1" noThreeD="1"/>
</file>

<file path=xl/ctrlProps/ctrlProp445.xml><?xml version="1.0" encoding="utf-8"?>
<formControlPr xmlns="http://schemas.microsoft.com/office/spreadsheetml/2009/9/main" objectType="CheckBox" fmlaLink="N171" lockText="1" noThreeD="1"/>
</file>

<file path=xl/ctrlProps/ctrlProp446.xml><?xml version="1.0" encoding="utf-8"?>
<formControlPr xmlns="http://schemas.microsoft.com/office/spreadsheetml/2009/9/main" objectType="CheckBox" fmlaLink="K175" lockText="1" noThreeD="1"/>
</file>

<file path=xl/ctrlProps/ctrlProp447.xml><?xml version="1.0" encoding="utf-8"?>
<formControlPr xmlns="http://schemas.microsoft.com/office/spreadsheetml/2009/9/main" objectType="CheckBox" fmlaLink="K176" lockText="1" noThreeD="1"/>
</file>

<file path=xl/ctrlProps/ctrlProp448.xml><?xml version="1.0" encoding="utf-8"?>
<formControlPr xmlns="http://schemas.microsoft.com/office/spreadsheetml/2009/9/main" objectType="CheckBox" fmlaLink="K177" lockText="1" noThreeD="1"/>
</file>

<file path=xl/ctrlProps/ctrlProp449.xml><?xml version="1.0" encoding="utf-8"?>
<formControlPr xmlns="http://schemas.microsoft.com/office/spreadsheetml/2009/9/main" objectType="CheckBox" fmlaLink="K179" lockText="1" noThreeD="1"/>
</file>

<file path=xl/ctrlProps/ctrlProp45.xml><?xml version="1.0" encoding="utf-8"?>
<formControlPr xmlns="http://schemas.microsoft.com/office/spreadsheetml/2009/9/main" objectType="CheckBox" fmlaLink="M23" lockText="1" noThreeD="1"/>
</file>

<file path=xl/ctrlProps/ctrlProp450.xml><?xml version="1.0" encoding="utf-8"?>
<formControlPr xmlns="http://schemas.microsoft.com/office/spreadsheetml/2009/9/main" objectType="CheckBox" fmlaLink="K181" lockText="1" noThreeD="1"/>
</file>

<file path=xl/ctrlProps/ctrlProp451.xml><?xml version="1.0" encoding="utf-8"?>
<formControlPr xmlns="http://schemas.microsoft.com/office/spreadsheetml/2009/9/main" objectType="CheckBox" fmlaLink="K178" lockText="1" noThreeD="1"/>
</file>

<file path=xl/ctrlProps/ctrlProp452.xml><?xml version="1.0" encoding="utf-8"?>
<formControlPr xmlns="http://schemas.microsoft.com/office/spreadsheetml/2009/9/main" objectType="CheckBox" fmlaLink="K180" lockText="1" noThreeD="1"/>
</file>

<file path=xl/ctrlProps/ctrlProp453.xml><?xml version="1.0" encoding="utf-8"?>
<formControlPr xmlns="http://schemas.microsoft.com/office/spreadsheetml/2009/9/main" objectType="CheckBox" fmlaLink="L175" lockText="1" noThreeD="1"/>
</file>

<file path=xl/ctrlProps/ctrlProp454.xml><?xml version="1.0" encoding="utf-8"?>
<formControlPr xmlns="http://schemas.microsoft.com/office/spreadsheetml/2009/9/main" objectType="CheckBox" fmlaLink="L176" lockText="1" noThreeD="1"/>
</file>

<file path=xl/ctrlProps/ctrlProp455.xml><?xml version="1.0" encoding="utf-8"?>
<formControlPr xmlns="http://schemas.microsoft.com/office/spreadsheetml/2009/9/main" objectType="CheckBox" fmlaLink="L177" lockText="1" noThreeD="1"/>
</file>

<file path=xl/ctrlProps/ctrlProp456.xml><?xml version="1.0" encoding="utf-8"?>
<formControlPr xmlns="http://schemas.microsoft.com/office/spreadsheetml/2009/9/main" objectType="CheckBox" fmlaLink="L179" lockText="1" noThreeD="1"/>
</file>

<file path=xl/ctrlProps/ctrlProp457.xml><?xml version="1.0" encoding="utf-8"?>
<formControlPr xmlns="http://schemas.microsoft.com/office/spreadsheetml/2009/9/main" objectType="CheckBox" fmlaLink="L181" lockText="1" noThreeD="1"/>
</file>

<file path=xl/ctrlProps/ctrlProp458.xml><?xml version="1.0" encoding="utf-8"?>
<formControlPr xmlns="http://schemas.microsoft.com/office/spreadsheetml/2009/9/main" objectType="CheckBox" fmlaLink="L178" lockText="1" noThreeD="1"/>
</file>

<file path=xl/ctrlProps/ctrlProp459.xml><?xml version="1.0" encoding="utf-8"?>
<formControlPr xmlns="http://schemas.microsoft.com/office/spreadsheetml/2009/9/main" objectType="CheckBox" fmlaLink="L180" lockText="1" noThreeD="1"/>
</file>

<file path=xl/ctrlProps/ctrlProp46.xml><?xml version="1.0" encoding="utf-8"?>
<formControlPr xmlns="http://schemas.microsoft.com/office/spreadsheetml/2009/9/main" objectType="CheckBox" fmlaLink="M25" lockText="1" noThreeD="1"/>
</file>

<file path=xl/ctrlProps/ctrlProp460.xml><?xml version="1.0" encoding="utf-8"?>
<formControlPr xmlns="http://schemas.microsoft.com/office/spreadsheetml/2009/9/main" objectType="CheckBox" fmlaLink="M175" lockText="1" noThreeD="1"/>
</file>

<file path=xl/ctrlProps/ctrlProp461.xml><?xml version="1.0" encoding="utf-8"?>
<formControlPr xmlns="http://schemas.microsoft.com/office/spreadsheetml/2009/9/main" objectType="CheckBox" fmlaLink="M176" lockText="1" noThreeD="1"/>
</file>

<file path=xl/ctrlProps/ctrlProp462.xml><?xml version="1.0" encoding="utf-8"?>
<formControlPr xmlns="http://schemas.microsoft.com/office/spreadsheetml/2009/9/main" objectType="CheckBox" fmlaLink="M177" lockText="1" noThreeD="1"/>
</file>

<file path=xl/ctrlProps/ctrlProp463.xml><?xml version="1.0" encoding="utf-8"?>
<formControlPr xmlns="http://schemas.microsoft.com/office/spreadsheetml/2009/9/main" objectType="CheckBox" fmlaLink="M179" lockText="1" noThreeD="1"/>
</file>

<file path=xl/ctrlProps/ctrlProp464.xml><?xml version="1.0" encoding="utf-8"?>
<formControlPr xmlns="http://schemas.microsoft.com/office/spreadsheetml/2009/9/main" objectType="CheckBox" fmlaLink="M181" lockText="1" noThreeD="1"/>
</file>

<file path=xl/ctrlProps/ctrlProp465.xml><?xml version="1.0" encoding="utf-8"?>
<formControlPr xmlns="http://schemas.microsoft.com/office/spreadsheetml/2009/9/main" objectType="CheckBox" fmlaLink="M178" lockText="1" noThreeD="1"/>
</file>

<file path=xl/ctrlProps/ctrlProp466.xml><?xml version="1.0" encoding="utf-8"?>
<formControlPr xmlns="http://schemas.microsoft.com/office/spreadsheetml/2009/9/main" objectType="CheckBox" fmlaLink="M180" lockText="1" noThreeD="1"/>
</file>

<file path=xl/ctrlProps/ctrlProp467.xml><?xml version="1.0" encoding="utf-8"?>
<formControlPr xmlns="http://schemas.microsoft.com/office/spreadsheetml/2009/9/main" objectType="CheckBox" fmlaLink="N175" lockText="1" noThreeD="1"/>
</file>

<file path=xl/ctrlProps/ctrlProp468.xml><?xml version="1.0" encoding="utf-8"?>
<formControlPr xmlns="http://schemas.microsoft.com/office/spreadsheetml/2009/9/main" objectType="CheckBox" fmlaLink="N176" lockText="1" noThreeD="1"/>
</file>

<file path=xl/ctrlProps/ctrlProp469.xml><?xml version="1.0" encoding="utf-8"?>
<formControlPr xmlns="http://schemas.microsoft.com/office/spreadsheetml/2009/9/main" objectType="CheckBox" fmlaLink="N177" lockText="1" noThreeD="1"/>
</file>

<file path=xl/ctrlProps/ctrlProp47.xml><?xml version="1.0" encoding="utf-8"?>
<formControlPr xmlns="http://schemas.microsoft.com/office/spreadsheetml/2009/9/main" objectType="CheckBox" fmlaLink="N20" lockText="1" noThreeD="1"/>
</file>

<file path=xl/ctrlProps/ctrlProp470.xml><?xml version="1.0" encoding="utf-8"?>
<formControlPr xmlns="http://schemas.microsoft.com/office/spreadsheetml/2009/9/main" objectType="CheckBox" fmlaLink="N179" lockText="1" noThreeD="1"/>
</file>

<file path=xl/ctrlProps/ctrlProp471.xml><?xml version="1.0" encoding="utf-8"?>
<formControlPr xmlns="http://schemas.microsoft.com/office/spreadsheetml/2009/9/main" objectType="CheckBox" fmlaLink="N181" lockText="1" noThreeD="1"/>
</file>

<file path=xl/ctrlProps/ctrlProp472.xml><?xml version="1.0" encoding="utf-8"?>
<formControlPr xmlns="http://schemas.microsoft.com/office/spreadsheetml/2009/9/main" objectType="CheckBox" fmlaLink="N178" lockText="1" noThreeD="1"/>
</file>

<file path=xl/ctrlProps/ctrlProp473.xml><?xml version="1.0" encoding="utf-8"?>
<formControlPr xmlns="http://schemas.microsoft.com/office/spreadsheetml/2009/9/main" objectType="CheckBox" fmlaLink="N180" lockText="1" noThreeD="1"/>
</file>

<file path=xl/ctrlProps/ctrlProp474.xml><?xml version="1.0" encoding="utf-8"?>
<formControlPr xmlns="http://schemas.microsoft.com/office/spreadsheetml/2009/9/main" objectType="CheckBox" fmlaLink="K184" lockText="1" noThreeD="1"/>
</file>

<file path=xl/ctrlProps/ctrlProp475.xml><?xml version="1.0" encoding="utf-8"?>
<formControlPr xmlns="http://schemas.microsoft.com/office/spreadsheetml/2009/9/main" objectType="CheckBox" fmlaLink="K185" noThreeD="1"/>
</file>

<file path=xl/ctrlProps/ctrlProp476.xml><?xml version="1.0" encoding="utf-8"?>
<formControlPr xmlns="http://schemas.microsoft.com/office/spreadsheetml/2009/9/main" objectType="CheckBox" fmlaLink="K186" lockText="1" noThreeD="1"/>
</file>

<file path=xl/ctrlProps/ctrlProp477.xml><?xml version="1.0" encoding="utf-8"?>
<formControlPr xmlns="http://schemas.microsoft.com/office/spreadsheetml/2009/9/main" objectType="CheckBox" fmlaLink="K188" lockText="1" noThreeD="1"/>
</file>

<file path=xl/ctrlProps/ctrlProp478.xml><?xml version="1.0" encoding="utf-8"?>
<formControlPr xmlns="http://schemas.microsoft.com/office/spreadsheetml/2009/9/main" objectType="CheckBox" fmlaLink="K190" lockText="1" noThreeD="1"/>
</file>

<file path=xl/ctrlProps/ctrlProp479.xml><?xml version="1.0" encoding="utf-8"?>
<formControlPr xmlns="http://schemas.microsoft.com/office/spreadsheetml/2009/9/main" objectType="CheckBox" fmlaLink="K187" lockText="1" noThreeD="1"/>
</file>

<file path=xl/ctrlProps/ctrlProp48.xml><?xml version="1.0" encoding="utf-8"?>
<formControlPr xmlns="http://schemas.microsoft.com/office/spreadsheetml/2009/9/main" objectType="CheckBox" fmlaLink="N21" lockText="1" noThreeD="1"/>
</file>

<file path=xl/ctrlProps/ctrlProp480.xml><?xml version="1.0" encoding="utf-8"?>
<formControlPr xmlns="http://schemas.microsoft.com/office/spreadsheetml/2009/9/main" objectType="CheckBox" fmlaLink="K189" lockText="1" noThreeD="1"/>
</file>

<file path=xl/ctrlProps/ctrlProp481.xml><?xml version="1.0" encoding="utf-8"?>
<formControlPr xmlns="http://schemas.microsoft.com/office/spreadsheetml/2009/9/main" objectType="CheckBox" fmlaLink="L184" lockText="1" noThreeD="1"/>
</file>

<file path=xl/ctrlProps/ctrlProp482.xml><?xml version="1.0" encoding="utf-8"?>
<formControlPr xmlns="http://schemas.microsoft.com/office/spreadsheetml/2009/9/main" objectType="CheckBox" fmlaLink="L185" lockText="1" noThreeD="1"/>
</file>

<file path=xl/ctrlProps/ctrlProp483.xml><?xml version="1.0" encoding="utf-8"?>
<formControlPr xmlns="http://schemas.microsoft.com/office/spreadsheetml/2009/9/main" objectType="CheckBox" fmlaLink="L186" lockText="1" noThreeD="1"/>
</file>

<file path=xl/ctrlProps/ctrlProp484.xml><?xml version="1.0" encoding="utf-8"?>
<formControlPr xmlns="http://schemas.microsoft.com/office/spreadsheetml/2009/9/main" objectType="CheckBox" fmlaLink="L188" lockText="1" noThreeD="1"/>
</file>

<file path=xl/ctrlProps/ctrlProp485.xml><?xml version="1.0" encoding="utf-8"?>
<formControlPr xmlns="http://schemas.microsoft.com/office/spreadsheetml/2009/9/main" objectType="CheckBox" fmlaLink="L190" lockText="1" noThreeD="1"/>
</file>

<file path=xl/ctrlProps/ctrlProp486.xml><?xml version="1.0" encoding="utf-8"?>
<formControlPr xmlns="http://schemas.microsoft.com/office/spreadsheetml/2009/9/main" objectType="CheckBox" fmlaLink="L187" lockText="1" noThreeD="1"/>
</file>

<file path=xl/ctrlProps/ctrlProp487.xml><?xml version="1.0" encoding="utf-8"?>
<formControlPr xmlns="http://schemas.microsoft.com/office/spreadsheetml/2009/9/main" objectType="CheckBox" fmlaLink="L189" lockText="1" noThreeD="1"/>
</file>

<file path=xl/ctrlProps/ctrlProp488.xml><?xml version="1.0" encoding="utf-8"?>
<formControlPr xmlns="http://schemas.microsoft.com/office/spreadsheetml/2009/9/main" objectType="CheckBox" fmlaLink="M184" lockText="1" noThreeD="1"/>
</file>

<file path=xl/ctrlProps/ctrlProp489.xml><?xml version="1.0" encoding="utf-8"?>
<formControlPr xmlns="http://schemas.microsoft.com/office/spreadsheetml/2009/9/main" objectType="CheckBox" fmlaLink="M185" lockText="1" noThreeD="1"/>
</file>

<file path=xl/ctrlProps/ctrlProp49.xml><?xml version="1.0" encoding="utf-8"?>
<formControlPr xmlns="http://schemas.microsoft.com/office/spreadsheetml/2009/9/main" objectType="CheckBox" fmlaLink="N22" lockText="1" noThreeD="1"/>
</file>

<file path=xl/ctrlProps/ctrlProp490.xml><?xml version="1.0" encoding="utf-8"?>
<formControlPr xmlns="http://schemas.microsoft.com/office/spreadsheetml/2009/9/main" objectType="CheckBox" fmlaLink="M186" lockText="1" noThreeD="1"/>
</file>

<file path=xl/ctrlProps/ctrlProp491.xml><?xml version="1.0" encoding="utf-8"?>
<formControlPr xmlns="http://schemas.microsoft.com/office/spreadsheetml/2009/9/main" objectType="CheckBox" fmlaLink="M188" lockText="1" noThreeD="1"/>
</file>

<file path=xl/ctrlProps/ctrlProp492.xml><?xml version="1.0" encoding="utf-8"?>
<formControlPr xmlns="http://schemas.microsoft.com/office/spreadsheetml/2009/9/main" objectType="CheckBox" fmlaLink="M190" lockText="1" noThreeD="1"/>
</file>

<file path=xl/ctrlProps/ctrlProp493.xml><?xml version="1.0" encoding="utf-8"?>
<formControlPr xmlns="http://schemas.microsoft.com/office/spreadsheetml/2009/9/main" objectType="CheckBox" fmlaLink="M187" lockText="1" noThreeD="1"/>
</file>

<file path=xl/ctrlProps/ctrlProp494.xml><?xml version="1.0" encoding="utf-8"?>
<formControlPr xmlns="http://schemas.microsoft.com/office/spreadsheetml/2009/9/main" objectType="CheckBox" fmlaLink="M189" lockText="1" noThreeD="1"/>
</file>

<file path=xl/ctrlProps/ctrlProp495.xml><?xml version="1.0" encoding="utf-8"?>
<formControlPr xmlns="http://schemas.microsoft.com/office/spreadsheetml/2009/9/main" objectType="CheckBox" fmlaLink="N184" lockText="1" noThreeD="1"/>
</file>

<file path=xl/ctrlProps/ctrlProp496.xml><?xml version="1.0" encoding="utf-8"?>
<formControlPr xmlns="http://schemas.microsoft.com/office/spreadsheetml/2009/9/main" objectType="CheckBox" fmlaLink="N185" lockText="1" noThreeD="1"/>
</file>

<file path=xl/ctrlProps/ctrlProp497.xml><?xml version="1.0" encoding="utf-8"?>
<formControlPr xmlns="http://schemas.microsoft.com/office/spreadsheetml/2009/9/main" objectType="CheckBox" fmlaLink="N186" lockText="1" noThreeD="1"/>
</file>

<file path=xl/ctrlProps/ctrlProp498.xml><?xml version="1.0" encoding="utf-8"?>
<formControlPr xmlns="http://schemas.microsoft.com/office/spreadsheetml/2009/9/main" objectType="CheckBox" fmlaLink="N188" lockText="1" noThreeD="1"/>
</file>

<file path=xl/ctrlProps/ctrlProp499.xml><?xml version="1.0" encoding="utf-8"?>
<formControlPr xmlns="http://schemas.microsoft.com/office/spreadsheetml/2009/9/main" objectType="CheckBox" fmlaLink="N190" lockText="1" noThreeD="1"/>
</file>

<file path=xl/ctrlProps/ctrlProp5.xml><?xml version="1.0" encoding="utf-8"?>
<formControlPr xmlns="http://schemas.microsoft.com/office/spreadsheetml/2009/9/main" objectType="CheckBox" fmlaLink="K17" lockText="1" noThreeD="1"/>
</file>

<file path=xl/ctrlProps/ctrlProp50.xml><?xml version="1.0" encoding="utf-8"?>
<formControlPr xmlns="http://schemas.microsoft.com/office/spreadsheetml/2009/9/main" objectType="CheckBox" fmlaLink="N24" lockText="1" noThreeD="1"/>
</file>

<file path=xl/ctrlProps/ctrlProp500.xml><?xml version="1.0" encoding="utf-8"?>
<formControlPr xmlns="http://schemas.microsoft.com/office/spreadsheetml/2009/9/main" objectType="CheckBox" fmlaLink="N187" lockText="1" noThreeD="1"/>
</file>

<file path=xl/ctrlProps/ctrlProp501.xml><?xml version="1.0" encoding="utf-8"?>
<formControlPr xmlns="http://schemas.microsoft.com/office/spreadsheetml/2009/9/main" objectType="CheckBox" fmlaLink="N189" lockText="1" noThreeD="1"/>
</file>

<file path=xl/ctrlProps/ctrlProp502.xml><?xml version="1.0" encoding="utf-8"?>
<formControlPr xmlns="http://schemas.microsoft.com/office/spreadsheetml/2009/9/main" objectType="CheckBox" fmlaLink="K193" lockText="1" noThreeD="1"/>
</file>

<file path=xl/ctrlProps/ctrlProp503.xml><?xml version="1.0" encoding="utf-8"?>
<formControlPr xmlns="http://schemas.microsoft.com/office/spreadsheetml/2009/9/main" objectType="CheckBox" fmlaLink="K194" lockText="1" noThreeD="1"/>
</file>

<file path=xl/ctrlProps/ctrlProp504.xml><?xml version="1.0" encoding="utf-8"?>
<formControlPr xmlns="http://schemas.microsoft.com/office/spreadsheetml/2009/9/main" objectType="CheckBox" fmlaLink="K195" lockText="1" noThreeD="1"/>
</file>

<file path=xl/ctrlProps/ctrlProp505.xml><?xml version="1.0" encoding="utf-8"?>
<formControlPr xmlns="http://schemas.microsoft.com/office/spreadsheetml/2009/9/main" objectType="CheckBox" fmlaLink="K197" lockText="1" noThreeD="1"/>
</file>

<file path=xl/ctrlProps/ctrlProp506.xml><?xml version="1.0" encoding="utf-8"?>
<formControlPr xmlns="http://schemas.microsoft.com/office/spreadsheetml/2009/9/main" objectType="CheckBox" fmlaLink="K199" lockText="1" noThreeD="1"/>
</file>

<file path=xl/ctrlProps/ctrlProp507.xml><?xml version="1.0" encoding="utf-8"?>
<formControlPr xmlns="http://schemas.microsoft.com/office/spreadsheetml/2009/9/main" objectType="CheckBox" fmlaLink="K196" lockText="1" noThreeD="1"/>
</file>

<file path=xl/ctrlProps/ctrlProp508.xml><?xml version="1.0" encoding="utf-8"?>
<formControlPr xmlns="http://schemas.microsoft.com/office/spreadsheetml/2009/9/main" objectType="CheckBox" fmlaLink="K198" lockText="1" noThreeD="1"/>
</file>

<file path=xl/ctrlProps/ctrlProp509.xml><?xml version="1.0" encoding="utf-8"?>
<formControlPr xmlns="http://schemas.microsoft.com/office/spreadsheetml/2009/9/main" objectType="CheckBox" fmlaLink="L193" lockText="1" noThreeD="1"/>
</file>

<file path=xl/ctrlProps/ctrlProp51.xml><?xml version="1.0" encoding="utf-8"?>
<formControlPr xmlns="http://schemas.microsoft.com/office/spreadsheetml/2009/9/main" objectType="CheckBox" fmlaLink="N26" lockText="1" noThreeD="1"/>
</file>

<file path=xl/ctrlProps/ctrlProp510.xml><?xml version="1.0" encoding="utf-8"?>
<formControlPr xmlns="http://schemas.microsoft.com/office/spreadsheetml/2009/9/main" objectType="CheckBox" fmlaLink="L194" lockText="1" noThreeD="1"/>
</file>

<file path=xl/ctrlProps/ctrlProp511.xml><?xml version="1.0" encoding="utf-8"?>
<formControlPr xmlns="http://schemas.microsoft.com/office/spreadsheetml/2009/9/main" objectType="CheckBox" fmlaLink="L195" lockText="1" noThreeD="1"/>
</file>

<file path=xl/ctrlProps/ctrlProp512.xml><?xml version="1.0" encoding="utf-8"?>
<formControlPr xmlns="http://schemas.microsoft.com/office/spreadsheetml/2009/9/main" objectType="CheckBox" fmlaLink="L197" lockText="1" noThreeD="1"/>
</file>

<file path=xl/ctrlProps/ctrlProp513.xml><?xml version="1.0" encoding="utf-8"?>
<formControlPr xmlns="http://schemas.microsoft.com/office/spreadsheetml/2009/9/main" objectType="CheckBox" fmlaLink="L199" lockText="1" noThreeD="1"/>
</file>

<file path=xl/ctrlProps/ctrlProp514.xml><?xml version="1.0" encoding="utf-8"?>
<formControlPr xmlns="http://schemas.microsoft.com/office/spreadsheetml/2009/9/main" objectType="CheckBox" fmlaLink="L196" lockText="1" noThreeD="1"/>
</file>

<file path=xl/ctrlProps/ctrlProp515.xml><?xml version="1.0" encoding="utf-8"?>
<formControlPr xmlns="http://schemas.microsoft.com/office/spreadsheetml/2009/9/main" objectType="CheckBox" fmlaLink="L198" lockText="1" noThreeD="1"/>
</file>

<file path=xl/ctrlProps/ctrlProp516.xml><?xml version="1.0" encoding="utf-8"?>
<formControlPr xmlns="http://schemas.microsoft.com/office/spreadsheetml/2009/9/main" objectType="CheckBox" fmlaLink="M193" lockText="1" noThreeD="1"/>
</file>

<file path=xl/ctrlProps/ctrlProp517.xml><?xml version="1.0" encoding="utf-8"?>
<formControlPr xmlns="http://schemas.microsoft.com/office/spreadsheetml/2009/9/main" objectType="CheckBox" fmlaLink="M194" lockText="1" noThreeD="1"/>
</file>

<file path=xl/ctrlProps/ctrlProp518.xml><?xml version="1.0" encoding="utf-8"?>
<formControlPr xmlns="http://schemas.microsoft.com/office/spreadsheetml/2009/9/main" objectType="CheckBox" fmlaLink="M195" lockText="1" noThreeD="1"/>
</file>

<file path=xl/ctrlProps/ctrlProp519.xml><?xml version="1.0" encoding="utf-8"?>
<formControlPr xmlns="http://schemas.microsoft.com/office/spreadsheetml/2009/9/main" objectType="CheckBox" fmlaLink="M197" lockText="1" noThreeD="1"/>
</file>

<file path=xl/ctrlProps/ctrlProp52.xml><?xml version="1.0" encoding="utf-8"?>
<formControlPr xmlns="http://schemas.microsoft.com/office/spreadsheetml/2009/9/main" objectType="CheckBox" fmlaLink="N23" lockText="1" noThreeD="1"/>
</file>

<file path=xl/ctrlProps/ctrlProp520.xml><?xml version="1.0" encoding="utf-8"?>
<formControlPr xmlns="http://schemas.microsoft.com/office/spreadsheetml/2009/9/main" objectType="CheckBox" fmlaLink="M199" lockText="1" noThreeD="1"/>
</file>

<file path=xl/ctrlProps/ctrlProp521.xml><?xml version="1.0" encoding="utf-8"?>
<formControlPr xmlns="http://schemas.microsoft.com/office/spreadsheetml/2009/9/main" objectType="CheckBox" fmlaLink="M196" lockText="1" noThreeD="1"/>
</file>

<file path=xl/ctrlProps/ctrlProp522.xml><?xml version="1.0" encoding="utf-8"?>
<formControlPr xmlns="http://schemas.microsoft.com/office/spreadsheetml/2009/9/main" objectType="CheckBox" fmlaLink="M198" lockText="1" noThreeD="1"/>
</file>

<file path=xl/ctrlProps/ctrlProp523.xml><?xml version="1.0" encoding="utf-8"?>
<formControlPr xmlns="http://schemas.microsoft.com/office/spreadsheetml/2009/9/main" objectType="CheckBox" fmlaLink="N193" lockText="1" noThreeD="1"/>
</file>

<file path=xl/ctrlProps/ctrlProp524.xml><?xml version="1.0" encoding="utf-8"?>
<formControlPr xmlns="http://schemas.microsoft.com/office/spreadsheetml/2009/9/main" objectType="CheckBox" fmlaLink="N194" lockText="1" noThreeD="1"/>
</file>

<file path=xl/ctrlProps/ctrlProp525.xml><?xml version="1.0" encoding="utf-8"?>
<formControlPr xmlns="http://schemas.microsoft.com/office/spreadsheetml/2009/9/main" objectType="CheckBox" fmlaLink="N195" lockText="1" noThreeD="1"/>
</file>

<file path=xl/ctrlProps/ctrlProp526.xml><?xml version="1.0" encoding="utf-8"?>
<formControlPr xmlns="http://schemas.microsoft.com/office/spreadsheetml/2009/9/main" objectType="CheckBox" fmlaLink="N197" lockText="1" noThreeD="1"/>
</file>

<file path=xl/ctrlProps/ctrlProp527.xml><?xml version="1.0" encoding="utf-8"?>
<formControlPr xmlns="http://schemas.microsoft.com/office/spreadsheetml/2009/9/main" objectType="CheckBox" fmlaLink="N199" lockText="1" noThreeD="1"/>
</file>

<file path=xl/ctrlProps/ctrlProp528.xml><?xml version="1.0" encoding="utf-8"?>
<formControlPr xmlns="http://schemas.microsoft.com/office/spreadsheetml/2009/9/main" objectType="CheckBox" fmlaLink="N196" lockText="1" noThreeD="1"/>
</file>

<file path=xl/ctrlProps/ctrlProp529.xml><?xml version="1.0" encoding="utf-8"?>
<formControlPr xmlns="http://schemas.microsoft.com/office/spreadsheetml/2009/9/main" objectType="CheckBox" fmlaLink="N198" lockText="1" noThreeD="1"/>
</file>

<file path=xl/ctrlProps/ctrlProp53.xml><?xml version="1.0" encoding="utf-8"?>
<formControlPr xmlns="http://schemas.microsoft.com/office/spreadsheetml/2009/9/main" objectType="CheckBox" fmlaLink="N25" lockText="1" noThreeD="1"/>
</file>

<file path=xl/ctrlProps/ctrlProp530.xml><?xml version="1.0" encoding="utf-8"?>
<formControlPr xmlns="http://schemas.microsoft.com/office/spreadsheetml/2009/9/main" objectType="CheckBox" fmlaLink="K202" lockText="1" noThreeD="1"/>
</file>

<file path=xl/ctrlProps/ctrlProp531.xml><?xml version="1.0" encoding="utf-8"?>
<formControlPr xmlns="http://schemas.microsoft.com/office/spreadsheetml/2009/9/main" objectType="CheckBox" fmlaLink="K203" lockText="1" noThreeD="1"/>
</file>

<file path=xl/ctrlProps/ctrlProp532.xml><?xml version="1.0" encoding="utf-8"?>
<formControlPr xmlns="http://schemas.microsoft.com/office/spreadsheetml/2009/9/main" objectType="CheckBox" fmlaLink="K204" lockText="1" noThreeD="1"/>
</file>

<file path=xl/ctrlProps/ctrlProp533.xml><?xml version="1.0" encoding="utf-8"?>
<formControlPr xmlns="http://schemas.microsoft.com/office/spreadsheetml/2009/9/main" objectType="CheckBox" fmlaLink="K206" lockText="1" noThreeD="1"/>
</file>

<file path=xl/ctrlProps/ctrlProp534.xml><?xml version="1.0" encoding="utf-8"?>
<formControlPr xmlns="http://schemas.microsoft.com/office/spreadsheetml/2009/9/main" objectType="CheckBox" fmlaLink="K208" lockText="1" noThreeD="1"/>
</file>

<file path=xl/ctrlProps/ctrlProp535.xml><?xml version="1.0" encoding="utf-8"?>
<formControlPr xmlns="http://schemas.microsoft.com/office/spreadsheetml/2009/9/main" objectType="CheckBox" fmlaLink="K205" lockText="1" noThreeD="1"/>
</file>

<file path=xl/ctrlProps/ctrlProp536.xml><?xml version="1.0" encoding="utf-8"?>
<formControlPr xmlns="http://schemas.microsoft.com/office/spreadsheetml/2009/9/main" objectType="CheckBox" fmlaLink="K207" lockText="1" noThreeD="1"/>
</file>

<file path=xl/ctrlProps/ctrlProp537.xml><?xml version="1.0" encoding="utf-8"?>
<formControlPr xmlns="http://schemas.microsoft.com/office/spreadsheetml/2009/9/main" objectType="CheckBox" fmlaLink="L202" lockText="1" noThreeD="1"/>
</file>

<file path=xl/ctrlProps/ctrlProp538.xml><?xml version="1.0" encoding="utf-8"?>
<formControlPr xmlns="http://schemas.microsoft.com/office/spreadsheetml/2009/9/main" objectType="CheckBox" fmlaLink="L203" lockText="1" noThreeD="1"/>
</file>

<file path=xl/ctrlProps/ctrlProp539.xml><?xml version="1.0" encoding="utf-8"?>
<formControlPr xmlns="http://schemas.microsoft.com/office/spreadsheetml/2009/9/main" objectType="CheckBox" fmlaLink="L204" lockText="1" noThreeD="1"/>
</file>

<file path=xl/ctrlProps/ctrlProp54.xml><?xml version="1.0" encoding="utf-8"?>
<formControlPr xmlns="http://schemas.microsoft.com/office/spreadsheetml/2009/9/main" objectType="CheckBox" fmlaLink="K29" lockText="1" noThreeD="1"/>
</file>

<file path=xl/ctrlProps/ctrlProp540.xml><?xml version="1.0" encoding="utf-8"?>
<formControlPr xmlns="http://schemas.microsoft.com/office/spreadsheetml/2009/9/main" objectType="CheckBox" fmlaLink="L206" lockText="1" noThreeD="1"/>
</file>

<file path=xl/ctrlProps/ctrlProp541.xml><?xml version="1.0" encoding="utf-8"?>
<formControlPr xmlns="http://schemas.microsoft.com/office/spreadsheetml/2009/9/main" objectType="CheckBox" fmlaLink="L208" lockText="1" noThreeD="1"/>
</file>

<file path=xl/ctrlProps/ctrlProp542.xml><?xml version="1.0" encoding="utf-8"?>
<formControlPr xmlns="http://schemas.microsoft.com/office/spreadsheetml/2009/9/main" objectType="CheckBox" fmlaLink="L205" lockText="1" noThreeD="1"/>
</file>

<file path=xl/ctrlProps/ctrlProp543.xml><?xml version="1.0" encoding="utf-8"?>
<formControlPr xmlns="http://schemas.microsoft.com/office/spreadsheetml/2009/9/main" objectType="CheckBox" fmlaLink="L207" lockText="1" noThreeD="1"/>
</file>

<file path=xl/ctrlProps/ctrlProp544.xml><?xml version="1.0" encoding="utf-8"?>
<formControlPr xmlns="http://schemas.microsoft.com/office/spreadsheetml/2009/9/main" objectType="CheckBox" fmlaLink="M202" lockText="1" noThreeD="1"/>
</file>

<file path=xl/ctrlProps/ctrlProp545.xml><?xml version="1.0" encoding="utf-8"?>
<formControlPr xmlns="http://schemas.microsoft.com/office/spreadsheetml/2009/9/main" objectType="CheckBox" fmlaLink="M203" lockText="1" noThreeD="1"/>
</file>

<file path=xl/ctrlProps/ctrlProp546.xml><?xml version="1.0" encoding="utf-8"?>
<formControlPr xmlns="http://schemas.microsoft.com/office/spreadsheetml/2009/9/main" objectType="CheckBox" fmlaLink="M204" lockText="1" noThreeD="1"/>
</file>

<file path=xl/ctrlProps/ctrlProp547.xml><?xml version="1.0" encoding="utf-8"?>
<formControlPr xmlns="http://schemas.microsoft.com/office/spreadsheetml/2009/9/main" objectType="CheckBox" fmlaLink="M206" lockText="1" noThreeD="1"/>
</file>

<file path=xl/ctrlProps/ctrlProp548.xml><?xml version="1.0" encoding="utf-8"?>
<formControlPr xmlns="http://schemas.microsoft.com/office/spreadsheetml/2009/9/main" objectType="CheckBox" fmlaLink="M208" lockText="1" noThreeD="1"/>
</file>

<file path=xl/ctrlProps/ctrlProp549.xml><?xml version="1.0" encoding="utf-8"?>
<formControlPr xmlns="http://schemas.microsoft.com/office/spreadsheetml/2009/9/main" objectType="CheckBox" fmlaLink="M205" lockText="1" noThreeD="1"/>
</file>

<file path=xl/ctrlProps/ctrlProp55.xml><?xml version="1.0" encoding="utf-8"?>
<formControlPr xmlns="http://schemas.microsoft.com/office/spreadsheetml/2009/9/main" objectType="CheckBox" fmlaLink="K30" lockText="1" noThreeD="1"/>
</file>

<file path=xl/ctrlProps/ctrlProp550.xml><?xml version="1.0" encoding="utf-8"?>
<formControlPr xmlns="http://schemas.microsoft.com/office/spreadsheetml/2009/9/main" objectType="CheckBox" fmlaLink="M207" lockText="1" noThreeD="1"/>
</file>

<file path=xl/ctrlProps/ctrlProp551.xml><?xml version="1.0" encoding="utf-8"?>
<formControlPr xmlns="http://schemas.microsoft.com/office/spreadsheetml/2009/9/main" objectType="CheckBox" fmlaLink="N202" lockText="1" noThreeD="1"/>
</file>

<file path=xl/ctrlProps/ctrlProp552.xml><?xml version="1.0" encoding="utf-8"?>
<formControlPr xmlns="http://schemas.microsoft.com/office/spreadsheetml/2009/9/main" objectType="CheckBox" fmlaLink="N203" lockText="1" noThreeD="1"/>
</file>

<file path=xl/ctrlProps/ctrlProp553.xml><?xml version="1.0" encoding="utf-8"?>
<formControlPr xmlns="http://schemas.microsoft.com/office/spreadsheetml/2009/9/main" objectType="CheckBox" fmlaLink="N204" lockText="1" noThreeD="1"/>
</file>

<file path=xl/ctrlProps/ctrlProp554.xml><?xml version="1.0" encoding="utf-8"?>
<formControlPr xmlns="http://schemas.microsoft.com/office/spreadsheetml/2009/9/main" objectType="CheckBox" fmlaLink="N206" lockText="1" noThreeD="1"/>
</file>

<file path=xl/ctrlProps/ctrlProp555.xml><?xml version="1.0" encoding="utf-8"?>
<formControlPr xmlns="http://schemas.microsoft.com/office/spreadsheetml/2009/9/main" objectType="CheckBox" fmlaLink="N208" lockText="1" noThreeD="1"/>
</file>

<file path=xl/ctrlProps/ctrlProp556.xml><?xml version="1.0" encoding="utf-8"?>
<formControlPr xmlns="http://schemas.microsoft.com/office/spreadsheetml/2009/9/main" objectType="CheckBox" fmlaLink="N205" lockText="1" noThreeD="1"/>
</file>

<file path=xl/ctrlProps/ctrlProp557.xml><?xml version="1.0" encoding="utf-8"?>
<formControlPr xmlns="http://schemas.microsoft.com/office/spreadsheetml/2009/9/main" objectType="CheckBox" fmlaLink="N207" lockText="1" noThreeD="1"/>
</file>

<file path=xl/ctrlProps/ctrlProp558.xml><?xml version="1.0" encoding="utf-8"?>
<formControlPr xmlns="http://schemas.microsoft.com/office/spreadsheetml/2009/9/main" objectType="CheckBox" fmlaLink="K211" lockText="1" noThreeD="1"/>
</file>

<file path=xl/ctrlProps/ctrlProp559.xml><?xml version="1.0" encoding="utf-8"?>
<formControlPr xmlns="http://schemas.microsoft.com/office/spreadsheetml/2009/9/main" objectType="CheckBox" fmlaLink="K212" noThreeD="1"/>
</file>

<file path=xl/ctrlProps/ctrlProp56.xml><?xml version="1.0" encoding="utf-8"?>
<formControlPr xmlns="http://schemas.microsoft.com/office/spreadsheetml/2009/9/main" objectType="CheckBox" fmlaLink="K31" lockText="1" noThreeD="1"/>
</file>

<file path=xl/ctrlProps/ctrlProp560.xml><?xml version="1.0" encoding="utf-8"?>
<formControlPr xmlns="http://schemas.microsoft.com/office/spreadsheetml/2009/9/main" objectType="CheckBox" fmlaLink="K213" lockText="1" noThreeD="1"/>
</file>

<file path=xl/ctrlProps/ctrlProp561.xml><?xml version="1.0" encoding="utf-8"?>
<formControlPr xmlns="http://schemas.microsoft.com/office/spreadsheetml/2009/9/main" objectType="CheckBox" fmlaLink="K215" lockText="1" noThreeD="1"/>
</file>

<file path=xl/ctrlProps/ctrlProp562.xml><?xml version="1.0" encoding="utf-8"?>
<formControlPr xmlns="http://schemas.microsoft.com/office/spreadsheetml/2009/9/main" objectType="CheckBox" fmlaLink="K217" lockText="1" noThreeD="1"/>
</file>

<file path=xl/ctrlProps/ctrlProp563.xml><?xml version="1.0" encoding="utf-8"?>
<formControlPr xmlns="http://schemas.microsoft.com/office/spreadsheetml/2009/9/main" objectType="CheckBox" fmlaLink="K214" lockText="1" noThreeD="1"/>
</file>

<file path=xl/ctrlProps/ctrlProp564.xml><?xml version="1.0" encoding="utf-8"?>
<formControlPr xmlns="http://schemas.microsoft.com/office/spreadsheetml/2009/9/main" objectType="CheckBox" fmlaLink="K216" lockText="1" noThreeD="1"/>
</file>

<file path=xl/ctrlProps/ctrlProp565.xml><?xml version="1.0" encoding="utf-8"?>
<formControlPr xmlns="http://schemas.microsoft.com/office/spreadsheetml/2009/9/main" objectType="CheckBox" fmlaLink="L211" lockText="1" noThreeD="1"/>
</file>

<file path=xl/ctrlProps/ctrlProp566.xml><?xml version="1.0" encoding="utf-8"?>
<formControlPr xmlns="http://schemas.microsoft.com/office/spreadsheetml/2009/9/main" objectType="CheckBox" fmlaLink="L212" lockText="1" noThreeD="1"/>
</file>

<file path=xl/ctrlProps/ctrlProp567.xml><?xml version="1.0" encoding="utf-8"?>
<formControlPr xmlns="http://schemas.microsoft.com/office/spreadsheetml/2009/9/main" objectType="CheckBox" fmlaLink="L213" lockText="1" noThreeD="1"/>
</file>

<file path=xl/ctrlProps/ctrlProp568.xml><?xml version="1.0" encoding="utf-8"?>
<formControlPr xmlns="http://schemas.microsoft.com/office/spreadsheetml/2009/9/main" objectType="CheckBox" fmlaLink="L215" lockText="1" noThreeD="1"/>
</file>

<file path=xl/ctrlProps/ctrlProp569.xml><?xml version="1.0" encoding="utf-8"?>
<formControlPr xmlns="http://schemas.microsoft.com/office/spreadsheetml/2009/9/main" objectType="CheckBox" fmlaLink="L217" lockText="1" noThreeD="1"/>
</file>

<file path=xl/ctrlProps/ctrlProp57.xml><?xml version="1.0" encoding="utf-8"?>
<formControlPr xmlns="http://schemas.microsoft.com/office/spreadsheetml/2009/9/main" objectType="CheckBox" fmlaLink="K33" lockText="1" noThreeD="1"/>
</file>

<file path=xl/ctrlProps/ctrlProp570.xml><?xml version="1.0" encoding="utf-8"?>
<formControlPr xmlns="http://schemas.microsoft.com/office/spreadsheetml/2009/9/main" objectType="CheckBox" fmlaLink="L214" lockText="1" noThreeD="1"/>
</file>

<file path=xl/ctrlProps/ctrlProp571.xml><?xml version="1.0" encoding="utf-8"?>
<formControlPr xmlns="http://schemas.microsoft.com/office/spreadsheetml/2009/9/main" objectType="CheckBox" fmlaLink="L216" lockText="1" noThreeD="1"/>
</file>

<file path=xl/ctrlProps/ctrlProp572.xml><?xml version="1.0" encoding="utf-8"?>
<formControlPr xmlns="http://schemas.microsoft.com/office/spreadsheetml/2009/9/main" objectType="CheckBox" fmlaLink="M211" lockText="1" noThreeD="1"/>
</file>

<file path=xl/ctrlProps/ctrlProp573.xml><?xml version="1.0" encoding="utf-8"?>
<formControlPr xmlns="http://schemas.microsoft.com/office/spreadsheetml/2009/9/main" objectType="CheckBox" fmlaLink="M212" lockText="1" noThreeD="1"/>
</file>

<file path=xl/ctrlProps/ctrlProp574.xml><?xml version="1.0" encoding="utf-8"?>
<formControlPr xmlns="http://schemas.microsoft.com/office/spreadsheetml/2009/9/main" objectType="CheckBox" fmlaLink="M213" lockText="1" noThreeD="1"/>
</file>

<file path=xl/ctrlProps/ctrlProp575.xml><?xml version="1.0" encoding="utf-8"?>
<formControlPr xmlns="http://schemas.microsoft.com/office/spreadsheetml/2009/9/main" objectType="CheckBox" fmlaLink="M215" lockText="1" noThreeD="1"/>
</file>

<file path=xl/ctrlProps/ctrlProp576.xml><?xml version="1.0" encoding="utf-8"?>
<formControlPr xmlns="http://schemas.microsoft.com/office/spreadsheetml/2009/9/main" objectType="CheckBox" fmlaLink="M217" lockText="1" noThreeD="1"/>
</file>

<file path=xl/ctrlProps/ctrlProp577.xml><?xml version="1.0" encoding="utf-8"?>
<formControlPr xmlns="http://schemas.microsoft.com/office/spreadsheetml/2009/9/main" objectType="CheckBox" fmlaLink="M214" lockText="1" noThreeD="1"/>
</file>

<file path=xl/ctrlProps/ctrlProp578.xml><?xml version="1.0" encoding="utf-8"?>
<formControlPr xmlns="http://schemas.microsoft.com/office/spreadsheetml/2009/9/main" objectType="CheckBox" fmlaLink="M216" lockText="1" noThreeD="1"/>
</file>

<file path=xl/ctrlProps/ctrlProp579.xml><?xml version="1.0" encoding="utf-8"?>
<formControlPr xmlns="http://schemas.microsoft.com/office/spreadsheetml/2009/9/main" objectType="CheckBox" fmlaLink="N211" lockText="1" noThreeD="1"/>
</file>

<file path=xl/ctrlProps/ctrlProp58.xml><?xml version="1.0" encoding="utf-8"?>
<formControlPr xmlns="http://schemas.microsoft.com/office/spreadsheetml/2009/9/main" objectType="CheckBox" fmlaLink="K35" lockText="1" noThreeD="1"/>
</file>

<file path=xl/ctrlProps/ctrlProp580.xml><?xml version="1.0" encoding="utf-8"?>
<formControlPr xmlns="http://schemas.microsoft.com/office/spreadsheetml/2009/9/main" objectType="CheckBox" fmlaLink="N212" lockText="1" noThreeD="1"/>
</file>

<file path=xl/ctrlProps/ctrlProp581.xml><?xml version="1.0" encoding="utf-8"?>
<formControlPr xmlns="http://schemas.microsoft.com/office/spreadsheetml/2009/9/main" objectType="CheckBox" fmlaLink="N213" lockText="1" noThreeD="1"/>
</file>

<file path=xl/ctrlProps/ctrlProp582.xml><?xml version="1.0" encoding="utf-8"?>
<formControlPr xmlns="http://schemas.microsoft.com/office/spreadsheetml/2009/9/main" objectType="CheckBox" fmlaLink="N215" lockText="1" noThreeD="1"/>
</file>

<file path=xl/ctrlProps/ctrlProp583.xml><?xml version="1.0" encoding="utf-8"?>
<formControlPr xmlns="http://schemas.microsoft.com/office/spreadsheetml/2009/9/main" objectType="CheckBox" fmlaLink="N217" lockText="1" noThreeD="1"/>
</file>

<file path=xl/ctrlProps/ctrlProp584.xml><?xml version="1.0" encoding="utf-8"?>
<formControlPr xmlns="http://schemas.microsoft.com/office/spreadsheetml/2009/9/main" objectType="CheckBox" fmlaLink="N214" lockText="1" noThreeD="1"/>
</file>

<file path=xl/ctrlProps/ctrlProp585.xml><?xml version="1.0" encoding="utf-8"?>
<formControlPr xmlns="http://schemas.microsoft.com/office/spreadsheetml/2009/9/main" objectType="CheckBox" fmlaLink="N216" lockText="1" noThreeD="1"/>
</file>

<file path=xl/ctrlProps/ctrlProp586.xml><?xml version="1.0" encoding="utf-8"?>
<formControlPr xmlns="http://schemas.microsoft.com/office/spreadsheetml/2009/9/main" objectType="CheckBox" fmlaLink="K220" lockText="1" noThreeD="1"/>
</file>

<file path=xl/ctrlProps/ctrlProp587.xml><?xml version="1.0" encoding="utf-8"?>
<formControlPr xmlns="http://schemas.microsoft.com/office/spreadsheetml/2009/9/main" objectType="CheckBox" fmlaLink="K221" lockText="1" noThreeD="1"/>
</file>

<file path=xl/ctrlProps/ctrlProp588.xml><?xml version="1.0" encoding="utf-8"?>
<formControlPr xmlns="http://schemas.microsoft.com/office/spreadsheetml/2009/9/main" objectType="CheckBox" fmlaLink="K222" lockText="1" noThreeD="1"/>
</file>

<file path=xl/ctrlProps/ctrlProp589.xml><?xml version="1.0" encoding="utf-8"?>
<formControlPr xmlns="http://schemas.microsoft.com/office/spreadsheetml/2009/9/main" objectType="CheckBox" fmlaLink="K224" lockText="1" noThreeD="1"/>
</file>

<file path=xl/ctrlProps/ctrlProp59.xml><?xml version="1.0" encoding="utf-8"?>
<formControlPr xmlns="http://schemas.microsoft.com/office/spreadsheetml/2009/9/main" objectType="CheckBox" fmlaLink="K32" lockText="1" noThreeD="1"/>
</file>

<file path=xl/ctrlProps/ctrlProp590.xml><?xml version="1.0" encoding="utf-8"?>
<formControlPr xmlns="http://schemas.microsoft.com/office/spreadsheetml/2009/9/main" objectType="CheckBox" fmlaLink="K226" lockText="1" noThreeD="1"/>
</file>

<file path=xl/ctrlProps/ctrlProp591.xml><?xml version="1.0" encoding="utf-8"?>
<formControlPr xmlns="http://schemas.microsoft.com/office/spreadsheetml/2009/9/main" objectType="CheckBox" fmlaLink="K223" lockText="1" noThreeD="1"/>
</file>

<file path=xl/ctrlProps/ctrlProp592.xml><?xml version="1.0" encoding="utf-8"?>
<formControlPr xmlns="http://schemas.microsoft.com/office/spreadsheetml/2009/9/main" objectType="CheckBox" fmlaLink="K225" lockText="1" noThreeD="1"/>
</file>

<file path=xl/ctrlProps/ctrlProp593.xml><?xml version="1.0" encoding="utf-8"?>
<formControlPr xmlns="http://schemas.microsoft.com/office/spreadsheetml/2009/9/main" objectType="CheckBox" fmlaLink="L220" lockText="1" noThreeD="1"/>
</file>

<file path=xl/ctrlProps/ctrlProp594.xml><?xml version="1.0" encoding="utf-8"?>
<formControlPr xmlns="http://schemas.microsoft.com/office/spreadsheetml/2009/9/main" objectType="CheckBox" fmlaLink="L221" lockText="1" noThreeD="1"/>
</file>

<file path=xl/ctrlProps/ctrlProp595.xml><?xml version="1.0" encoding="utf-8"?>
<formControlPr xmlns="http://schemas.microsoft.com/office/spreadsheetml/2009/9/main" objectType="CheckBox" fmlaLink="L222" lockText="1" noThreeD="1"/>
</file>

<file path=xl/ctrlProps/ctrlProp596.xml><?xml version="1.0" encoding="utf-8"?>
<formControlPr xmlns="http://schemas.microsoft.com/office/spreadsheetml/2009/9/main" objectType="CheckBox" fmlaLink="L224" lockText="1" noThreeD="1"/>
</file>

<file path=xl/ctrlProps/ctrlProp597.xml><?xml version="1.0" encoding="utf-8"?>
<formControlPr xmlns="http://schemas.microsoft.com/office/spreadsheetml/2009/9/main" objectType="CheckBox" fmlaLink="L226" lockText="1" noThreeD="1"/>
</file>

<file path=xl/ctrlProps/ctrlProp598.xml><?xml version="1.0" encoding="utf-8"?>
<formControlPr xmlns="http://schemas.microsoft.com/office/spreadsheetml/2009/9/main" objectType="CheckBox" fmlaLink="L223" lockText="1" noThreeD="1"/>
</file>

<file path=xl/ctrlProps/ctrlProp599.xml><?xml version="1.0" encoding="utf-8"?>
<formControlPr xmlns="http://schemas.microsoft.com/office/spreadsheetml/2009/9/main" objectType="CheckBox" fmlaLink="L225" lockText="1" noThreeD="1"/>
</file>

<file path=xl/ctrlProps/ctrlProp6.xml><?xml version="1.0" encoding="utf-8"?>
<formControlPr xmlns="http://schemas.microsoft.com/office/spreadsheetml/2009/9/main" objectType="CheckBox" fmlaLink="K14" lockText="1" noThreeD="1"/>
</file>

<file path=xl/ctrlProps/ctrlProp60.xml><?xml version="1.0" encoding="utf-8"?>
<formControlPr xmlns="http://schemas.microsoft.com/office/spreadsheetml/2009/9/main" objectType="CheckBox" fmlaLink="K34" lockText="1" noThreeD="1"/>
</file>

<file path=xl/ctrlProps/ctrlProp600.xml><?xml version="1.0" encoding="utf-8"?>
<formControlPr xmlns="http://schemas.microsoft.com/office/spreadsheetml/2009/9/main" objectType="CheckBox" fmlaLink="M220" lockText="1" noThreeD="1"/>
</file>

<file path=xl/ctrlProps/ctrlProp601.xml><?xml version="1.0" encoding="utf-8"?>
<formControlPr xmlns="http://schemas.microsoft.com/office/spreadsheetml/2009/9/main" objectType="CheckBox" fmlaLink="M221" lockText="1" noThreeD="1"/>
</file>

<file path=xl/ctrlProps/ctrlProp602.xml><?xml version="1.0" encoding="utf-8"?>
<formControlPr xmlns="http://schemas.microsoft.com/office/spreadsheetml/2009/9/main" objectType="CheckBox" fmlaLink="M222" lockText="1" noThreeD="1"/>
</file>

<file path=xl/ctrlProps/ctrlProp603.xml><?xml version="1.0" encoding="utf-8"?>
<formControlPr xmlns="http://schemas.microsoft.com/office/spreadsheetml/2009/9/main" objectType="CheckBox" fmlaLink="M224" lockText="1" noThreeD="1"/>
</file>

<file path=xl/ctrlProps/ctrlProp604.xml><?xml version="1.0" encoding="utf-8"?>
<formControlPr xmlns="http://schemas.microsoft.com/office/spreadsheetml/2009/9/main" objectType="CheckBox" fmlaLink="M226" lockText="1" noThreeD="1"/>
</file>

<file path=xl/ctrlProps/ctrlProp605.xml><?xml version="1.0" encoding="utf-8"?>
<formControlPr xmlns="http://schemas.microsoft.com/office/spreadsheetml/2009/9/main" objectType="CheckBox" fmlaLink="M223" lockText="1" noThreeD="1"/>
</file>

<file path=xl/ctrlProps/ctrlProp606.xml><?xml version="1.0" encoding="utf-8"?>
<formControlPr xmlns="http://schemas.microsoft.com/office/spreadsheetml/2009/9/main" objectType="CheckBox" fmlaLink="M225" lockText="1" noThreeD="1"/>
</file>

<file path=xl/ctrlProps/ctrlProp607.xml><?xml version="1.0" encoding="utf-8"?>
<formControlPr xmlns="http://schemas.microsoft.com/office/spreadsheetml/2009/9/main" objectType="CheckBox" fmlaLink="N220" lockText="1" noThreeD="1"/>
</file>

<file path=xl/ctrlProps/ctrlProp608.xml><?xml version="1.0" encoding="utf-8"?>
<formControlPr xmlns="http://schemas.microsoft.com/office/spreadsheetml/2009/9/main" objectType="CheckBox" fmlaLink="N221" lockText="1" noThreeD="1"/>
</file>

<file path=xl/ctrlProps/ctrlProp609.xml><?xml version="1.0" encoding="utf-8"?>
<formControlPr xmlns="http://schemas.microsoft.com/office/spreadsheetml/2009/9/main" objectType="CheckBox" fmlaLink="N222" lockText="1" noThreeD="1"/>
</file>

<file path=xl/ctrlProps/ctrlProp61.xml><?xml version="1.0" encoding="utf-8"?>
<formControlPr xmlns="http://schemas.microsoft.com/office/spreadsheetml/2009/9/main" objectType="CheckBox" fmlaLink="L29" lockText="1" noThreeD="1"/>
</file>

<file path=xl/ctrlProps/ctrlProp610.xml><?xml version="1.0" encoding="utf-8"?>
<formControlPr xmlns="http://schemas.microsoft.com/office/spreadsheetml/2009/9/main" objectType="CheckBox" fmlaLink="N224" lockText="1" noThreeD="1"/>
</file>

<file path=xl/ctrlProps/ctrlProp611.xml><?xml version="1.0" encoding="utf-8"?>
<formControlPr xmlns="http://schemas.microsoft.com/office/spreadsheetml/2009/9/main" objectType="CheckBox" fmlaLink="N226" lockText="1" noThreeD="1"/>
</file>

<file path=xl/ctrlProps/ctrlProp612.xml><?xml version="1.0" encoding="utf-8"?>
<formControlPr xmlns="http://schemas.microsoft.com/office/spreadsheetml/2009/9/main" objectType="CheckBox" fmlaLink="N223" lockText="1" noThreeD="1"/>
</file>

<file path=xl/ctrlProps/ctrlProp613.xml><?xml version="1.0" encoding="utf-8"?>
<formControlPr xmlns="http://schemas.microsoft.com/office/spreadsheetml/2009/9/main" objectType="CheckBox" fmlaLink="N225" lockText="1" noThreeD="1"/>
</file>

<file path=xl/ctrlProps/ctrlProp614.xml><?xml version="1.0" encoding="utf-8"?>
<formControlPr xmlns="http://schemas.microsoft.com/office/spreadsheetml/2009/9/main" objectType="CheckBox" fmlaLink="K231" lockText="1" noThreeD="1"/>
</file>

<file path=xl/ctrlProps/ctrlProp615.xml><?xml version="1.0" encoding="utf-8"?>
<formControlPr xmlns="http://schemas.microsoft.com/office/spreadsheetml/2009/9/main" objectType="CheckBox" fmlaLink="K232" noThreeD="1"/>
</file>

<file path=xl/ctrlProps/ctrlProp616.xml><?xml version="1.0" encoding="utf-8"?>
<formControlPr xmlns="http://schemas.microsoft.com/office/spreadsheetml/2009/9/main" objectType="CheckBox" fmlaLink="K233" lockText="1" noThreeD="1"/>
</file>

<file path=xl/ctrlProps/ctrlProp617.xml><?xml version="1.0" encoding="utf-8"?>
<formControlPr xmlns="http://schemas.microsoft.com/office/spreadsheetml/2009/9/main" objectType="CheckBox" fmlaLink="K235" lockText="1" noThreeD="1"/>
</file>

<file path=xl/ctrlProps/ctrlProp618.xml><?xml version="1.0" encoding="utf-8"?>
<formControlPr xmlns="http://schemas.microsoft.com/office/spreadsheetml/2009/9/main" objectType="CheckBox" fmlaLink="K237" lockText="1" noThreeD="1"/>
</file>

<file path=xl/ctrlProps/ctrlProp619.xml><?xml version="1.0" encoding="utf-8"?>
<formControlPr xmlns="http://schemas.microsoft.com/office/spreadsheetml/2009/9/main" objectType="CheckBox" fmlaLink="K234" lockText="1" noThreeD="1"/>
</file>

<file path=xl/ctrlProps/ctrlProp62.xml><?xml version="1.0" encoding="utf-8"?>
<formControlPr xmlns="http://schemas.microsoft.com/office/spreadsheetml/2009/9/main" objectType="CheckBox" fmlaLink="L30" lockText="1" noThreeD="1"/>
</file>

<file path=xl/ctrlProps/ctrlProp620.xml><?xml version="1.0" encoding="utf-8"?>
<formControlPr xmlns="http://schemas.microsoft.com/office/spreadsheetml/2009/9/main" objectType="CheckBox" fmlaLink="K236" lockText="1" noThreeD="1"/>
</file>

<file path=xl/ctrlProps/ctrlProp621.xml><?xml version="1.0" encoding="utf-8"?>
<formControlPr xmlns="http://schemas.microsoft.com/office/spreadsheetml/2009/9/main" objectType="CheckBox" fmlaLink="L231" lockText="1" noThreeD="1"/>
</file>

<file path=xl/ctrlProps/ctrlProp622.xml><?xml version="1.0" encoding="utf-8"?>
<formControlPr xmlns="http://schemas.microsoft.com/office/spreadsheetml/2009/9/main" objectType="CheckBox" fmlaLink="L232" lockText="1" noThreeD="1"/>
</file>

<file path=xl/ctrlProps/ctrlProp623.xml><?xml version="1.0" encoding="utf-8"?>
<formControlPr xmlns="http://schemas.microsoft.com/office/spreadsheetml/2009/9/main" objectType="CheckBox" fmlaLink="L233" lockText="1" noThreeD="1"/>
</file>

<file path=xl/ctrlProps/ctrlProp624.xml><?xml version="1.0" encoding="utf-8"?>
<formControlPr xmlns="http://schemas.microsoft.com/office/spreadsheetml/2009/9/main" objectType="CheckBox" fmlaLink="L235" lockText="1" noThreeD="1"/>
</file>

<file path=xl/ctrlProps/ctrlProp625.xml><?xml version="1.0" encoding="utf-8"?>
<formControlPr xmlns="http://schemas.microsoft.com/office/spreadsheetml/2009/9/main" objectType="CheckBox" fmlaLink="L237" lockText="1" noThreeD="1"/>
</file>

<file path=xl/ctrlProps/ctrlProp626.xml><?xml version="1.0" encoding="utf-8"?>
<formControlPr xmlns="http://schemas.microsoft.com/office/spreadsheetml/2009/9/main" objectType="CheckBox" fmlaLink="L234" lockText="1" noThreeD="1"/>
</file>

<file path=xl/ctrlProps/ctrlProp627.xml><?xml version="1.0" encoding="utf-8"?>
<formControlPr xmlns="http://schemas.microsoft.com/office/spreadsheetml/2009/9/main" objectType="CheckBox" fmlaLink="L236" lockText="1" noThreeD="1"/>
</file>

<file path=xl/ctrlProps/ctrlProp628.xml><?xml version="1.0" encoding="utf-8"?>
<formControlPr xmlns="http://schemas.microsoft.com/office/spreadsheetml/2009/9/main" objectType="CheckBox" fmlaLink="M231" lockText="1" noThreeD="1"/>
</file>

<file path=xl/ctrlProps/ctrlProp629.xml><?xml version="1.0" encoding="utf-8"?>
<formControlPr xmlns="http://schemas.microsoft.com/office/spreadsheetml/2009/9/main" objectType="CheckBox" fmlaLink="M232" lockText="1" noThreeD="1"/>
</file>

<file path=xl/ctrlProps/ctrlProp63.xml><?xml version="1.0" encoding="utf-8"?>
<formControlPr xmlns="http://schemas.microsoft.com/office/spreadsheetml/2009/9/main" objectType="CheckBox" fmlaLink="L31" lockText="1" noThreeD="1"/>
</file>

<file path=xl/ctrlProps/ctrlProp630.xml><?xml version="1.0" encoding="utf-8"?>
<formControlPr xmlns="http://schemas.microsoft.com/office/spreadsheetml/2009/9/main" objectType="CheckBox" fmlaLink="M233" lockText="1" noThreeD="1"/>
</file>

<file path=xl/ctrlProps/ctrlProp631.xml><?xml version="1.0" encoding="utf-8"?>
<formControlPr xmlns="http://schemas.microsoft.com/office/spreadsheetml/2009/9/main" objectType="CheckBox" fmlaLink="M235" lockText="1" noThreeD="1"/>
</file>

<file path=xl/ctrlProps/ctrlProp632.xml><?xml version="1.0" encoding="utf-8"?>
<formControlPr xmlns="http://schemas.microsoft.com/office/spreadsheetml/2009/9/main" objectType="CheckBox" fmlaLink="M237" lockText="1" noThreeD="1"/>
</file>

<file path=xl/ctrlProps/ctrlProp633.xml><?xml version="1.0" encoding="utf-8"?>
<formControlPr xmlns="http://schemas.microsoft.com/office/spreadsheetml/2009/9/main" objectType="CheckBox" fmlaLink="M234" lockText="1" noThreeD="1"/>
</file>

<file path=xl/ctrlProps/ctrlProp634.xml><?xml version="1.0" encoding="utf-8"?>
<formControlPr xmlns="http://schemas.microsoft.com/office/spreadsheetml/2009/9/main" objectType="CheckBox" fmlaLink="M236" lockText="1" noThreeD="1"/>
</file>

<file path=xl/ctrlProps/ctrlProp635.xml><?xml version="1.0" encoding="utf-8"?>
<formControlPr xmlns="http://schemas.microsoft.com/office/spreadsheetml/2009/9/main" objectType="CheckBox" fmlaLink="N231" lockText="1" noThreeD="1"/>
</file>

<file path=xl/ctrlProps/ctrlProp636.xml><?xml version="1.0" encoding="utf-8"?>
<formControlPr xmlns="http://schemas.microsoft.com/office/spreadsheetml/2009/9/main" objectType="CheckBox" fmlaLink="N232" lockText="1" noThreeD="1"/>
</file>

<file path=xl/ctrlProps/ctrlProp637.xml><?xml version="1.0" encoding="utf-8"?>
<formControlPr xmlns="http://schemas.microsoft.com/office/spreadsheetml/2009/9/main" objectType="CheckBox" fmlaLink="N233" lockText="1" noThreeD="1"/>
</file>

<file path=xl/ctrlProps/ctrlProp638.xml><?xml version="1.0" encoding="utf-8"?>
<formControlPr xmlns="http://schemas.microsoft.com/office/spreadsheetml/2009/9/main" objectType="CheckBox" fmlaLink="N235" lockText="1" noThreeD="1"/>
</file>

<file path=xl/ctrlProps/ctrlProp639.xml><?xml version="1.0" encoding="utf-8"?>
<formControlPr xmlns="http://schemas.microsoft.com/office/spreadsheetml/2009/9/main" objectType="CheckBox" fmlaLink="N237" lockText="1" noThreeD="1"/>
</file>

<file path=xl/ctrlProps/ctrlProp64.xml><?xml version="1.0" encoding="utf-8"?>
<formControlPr xmlns="http://schemas.microsoft.com/office/spreadsheetml/2009/9/main" objectType="CheckBox" fmlaLink="L33" lockText="1" noThreeD="1"/>
</file>

<file path=xl/ctrlProps/ctrlProp640.xml><?xml version="1.0" encoding="utf-8"?>
<formControlPr xmlns="http://schemas.microsoft.com/office/spreadsheetml/2009/9/main" objectType="CheckBox" fmlaLink="N234" lockText="1" noThreeD="1"/>
</file>

<file path=xl/ctrlProps/ctrlProp641.xml><?xml version="1.0" encoding="utf-8"?>
<formControlPr xmlns="http://schemas.microsoft.com/office/spreadsheetml/2009/9/main" objectType="CheckBox" fmlaLink="N236" lockText="1" noThreeD="1"/>
</file>

<file path=xl/ctrlProps/ctrlProp642.xml><?xml version="1.0" encoding="utf-8"?>
<formControlPr xmlns="http://schemas.microsoft.com/office/spreadsheetml/2009/9/main" objectType="CheckBox" fmlaLink="K240" lockText="1" noThreeD="1"/>
</file>

<file path=xl/ctrlProps/ctrlProp643.xml><?xml version="1.0" encoding="utf-8"?>
<formControlPr xmlns="http://schemas.microsoft.com/office/spreadsheetml/2009/9/main" objectType="CheckBox" fmlaLink="K241" lockText="1" noThreeD="1"/>
</file>

<file path=xl/ctrlProps/ctrlProp644.xml><?xml version="1.0" encoding="utf-8"?>
<formControlPr xmlns="http://schemas.microsoft.com/office/spreadsheetml/2009/9/main" objectType="CheckBox" fmlaLink="K242" lockText="1" noThreeD="1"/>
</file>

<file path=xl/ctrlProps/ctrlProp645.xml><?xml version="1.0" encoding="utf-8"?>
<formControlPr xmlns="http://schemas.microsoft.com/office/spreadsheetml/2009/9/main" objectType="CheckBox" fmlaLink="K244" lockText="1" noThreeD="1"/>
</file>

<file path=xl/ctrlProps/ctrlProp646.xml><?xml version="1.0" encoding="utf-8"?>
<formControlPr xmlns="http://schemas.microsoft.com/office/spreadsheetml/2009/9/main" objectType="CheckBox" fmlaLink="K246" lockText="1" noThreeD="1"/>
</file>

<file path=xl/ctrlProps/ctrlProp647.xml><?xml version="1.0" encoding="utf-8"?>
<formControlPr xmlns="http://schemas.microsoft.com/office/spreadsheetml/2009/9/main" objectType="CheckBox" fmlaLink="K243" lockText="1" noThreeD="1"/>
</file>

<file path=xl/ctrlProps/ctrlProp648.xml><?xml version="1.0" encoding="utf-8"?>
<formControlPr xmlns="http://schemas.microsoft.com/office/spreadsheetml/2009/9/main" objectType="CheckBox" fmlaLink="K245" lockText="1" noThreeD="1"/>
</file>

<file path=xl/ctrlProps/ctrlProp649.xml><?xml version="1.0" encoding="utf-8"?>
<formControlPr xmlns="http://schemas.microsoft.com/office/spreadsheetml/2009/9/main" objectType="CheckBox" fmlaLink="L240" lockText="1" noThreeD="1"/>
</file>

<file path=xl/ctrlProps/ctrlProp65.xml><?xml version="1.0" encoding="utf-8"?>
<formControlPr xmlns="http://schemas.microsoft.com/office/spreadsheetml/2009/9/main" objectType="CheckBox" fmlaLink="L35" lockText="1" noThreeD="1"/>
</file>

<file path=xl/ctrlProps/ctrlProp650.xml><?xml version="1.0" encoding="utf-8"?>
<formControlPr xmlns="http://schemas.microsoft.com/office/spreadsheetml/2009/9/main" objectType="CheckBox" fmlaLink="L241" lockText="1" noThreeD="1"/>
</file>

<file path=xl/ctrlProps/ctrlProp651.xml><?xml version="1.0" encoding="utf-8"?>
<formControlPr xmlns="http://schemas.microsoft.com/office/spreadsheetml/2009/9/main" objectType="CheckBox" fmlaLink="L242" lockText="1" noThreeD="1"/>
</file>

<file path=xl/ctrlProps/ctrlProp652.xml><?xml version="1.0" encoding="utf-8"?>
<formControlPr xmlns="http://schemas.microsoft.com/office/spreadsheetml/2009/9/main" objectType="CheckBox" fmlaLink="L244" lockText="1" noThreeD="1"/>
</file>

<file path=xl/ctrlProps/ctrlProp653.xml><?xml version="1.0" encoding="utf-8"?>
<formControlPr xmlns="http://schemas.microsoft.com/office/spreadsheetml/2009/9/main" objectType="CheckBox" fmlaLink="L246" lockText="1" noThreeD="1"/>
</file>

<file path=xl/ctrlProps/ctrlProp654.xml><?xml version="1.0" encoding="utf-8"?>
<formControlPr xmlns="http://schemas.microsoft.com/office/spreadsheetml/2009/9/main" objectType="CheckBox" fmlaLink="L243" lockText="1" noThreeD="1"/>
</file>

<file path=xl/ctrlProps/ctrlProp655.xml><?xml version="1.0" encoding="utf-8"?>
<formControlPr xmlns="http://schemas.microsoft.com/office/spreadsheetml/2009/9/main" objectType="CheckBox" fmlaLink="L245" lockText="1" noThreeD="1"/>
</file>

<file path=xl/ctrlProps/ctrlProp656.xml><?xml version="1.0" encoding="utf-8"?>
<formControlPr xmlns="http://schemas.microsoft.com/office/spreadsheetml/2009/9/main" objectType="CheckBox" fmlaLink="M240" lockText="1" noThreeD="1"/>
</file>

<file path=xl/ctrlProps/ctrlProp657.xml><?xml version="1.0" encoding="utf-8"?>
<formControlPr xmlns="http://schemas.microsoft.com/office/spreadsheetml/2009/9/main" objectType="CheckBox" fmlaLink="M241" lockText="1" noThreeD="1"/>
</file>

<file path=xl/ctrlProps/ctrlProp658.xml><?xml version="1.0" encoding="utf-8"?>
<formControlPr xmlns="http://schemas.microsoft.com/office/spreadsheetml/2009/9/main" objectType="CheckBox" fmlaLink="M242" lockText="1" noThreeD="1"/>
</file>

<file path=xl/ctrlProps/ctrlProp659.xml><?xml version="1.0" encoding="utf-8"?>
<formControlPr xmlns="http://schemas.microsoft.com/office/spreadsheetml/2009/9/main" objectType="CheckBox" fmlaLink="M244" lockText="1" noThreeD="1"/>
</file>

<file path=xl/ctrlProps/ctrlProp66.xml><?xml version="1.0" encoding="utf-8"?>
<formControlPr xmlns="http://schemas.microsoft.com/office/spreadsheetml/2009/9/main" objectType="CheckBox" fmlaLink="L32" lockText="1" noThreeD="1"/>
</file>

<file path=xl/ctrlProps/ctrlProp660.xml><?xml version="1.0" encoding="utf-8"?>
<formControlPr xmlns="http://schemas.microsoft.com/office/spreadsheetml/2009/9/main" objectType="CheckBox" fmlaLink="M246" lockText="1" noThreeD="1"/>
</file>

<file path=xl/ctrlProps/ctrlProp661.xml><?xml version="1.0" encoding="utf-8"?>
<formControlPr xmlns="http://schemas.microsoft.com/office/spreadsheetml/2009/9/main" objectType="CheckBox" fmlaLink="M243" lockText="1" noThreeD="1"/>
</file>

<file path=xl/ctrlProps/ctrlProp662.xml><?xml version="1.0" encoding="utf-8"?>
<formControlPr xmlns="http://schemas.microsoft.com/office/spreadsheetml/2009/9/main" objectType="CheckBox" fmlaLink="M245" lockText="1" noThreeD="1"/>
</file>

<file path=xl/ctrlProps/ctrlProp663.xml><?xml version="1.0" encoding="utf-8"?>
<formControlPr xmlns="http://schemas.microsoft.com/office/spreadsheetml/2009/9/main" objectType="CheckBox" fmlaLink="N240" lockText="1" noThreeD="1"/>
</file>

<file path=xl/ctrlProps/ctrlProp664.xml><?xml version="1.0" encoding="utf-8"?>
<formControlPr xmlns="http://schemas.microsoft.com/office/spreadsheetml/2009/9/main" objectType="CheckBox" fmlaLink="N241" lockText="1" noThreeD="1"/>
</file>

<file path=xl/ctrlProps/ctrlProp665.xml><?xml version="1.0" encoding="utf-8"?>
<formControlPr xmlns="http://schemas.microsoft.com/office/spreadsheetml/2009/9/main" objectType="CheckBox" fmlaLink="N242" lockText="1" noThreeD="1"/>
</file>

<file path=xl/ctrlProps/ctrlProp666.xml><?xml version="1.0" encoding="utf-8"?>
<formControlPr xmlns="http://schemas.microsoft.com/office/spreadsheetml/2009/9/main" objectType="CheckBox" fmlaLink="N244" lockText="1" noThreeD="1"/>
</file>

<file path=xl/ctrlProps/ctrlProp667.xml><?xml version="1.0" encoding="utf-8"?>
<formControlPr xmlns="http://schemas.microsoft.com/office/spreadsheetml/2009/9/main" objectType="CheckBox" fmlaLink="N246" lockText="1" noThreeD="1"/>
</file>

<file path=xl/ctrlProps/ctrlProp668.xml><?xml version="1.0" encoding="utf-8"?>
<formControlPr xmlns="http://schemas.microsoft.com/office/spreadsheetml/2009/9/main" objectType="CheckBox" fmlaLink="N243" lockText="1" noThreeD="1"/>
</file>

<file path=xl/ctrlProps/ctrlProp669.xml><?xml version="1.0" encoding="utf-8"?>
<formControlPr xmlns="http://schemas.microsoft.com/office/spreadsheetml/2009/9/main" objectType="CheckBox" fmlaLink="N245" lockText="1" noThreeD="1"/>
</file>

<file path=xl/ctrlProps/ctrlProp67.xml><?xml version="1.0" encoding="utf-8"?>
<formControlPr xmlns="http://schemas.microsoft.com/office/spreadsheetml/2009/9/main" objectType="CheckBox" fmlaLink="L34" lockText="1" noThreeD="1"/>
</file>

<file path=xl/ctrlProps/ctrlProp670.xml><?xml version="1.0" encoding="utf-8"?>
<formControlPr xmlns="http://schemas.microsoft.com/office/spreadsheetml/2009/9/main" objectType="CheckBox" fmlaLink="K249" lockText="1" noThreeD="1"/>
</file>

<file path=xl/ctrlProps/ctrlProp671.xml><?xml version="1.0" encoding="utf-8"?>
<formControlPr xmlns="http://schemas.microsoft.com/office/spreadsheetml/2009/9/main" objectType="CheckBox" fmlaLink="K250" lockText="1" noThreeD="1"/>
</file>

<file path=xl/ctrlProps/ctrlProp672.xml><?xml version="1.0" encoding="utf-8"?>
<formControlPr xmlns="http://schemas.microsoft.com/office/spreadsheetml/2009/9/main" objectType="CheckBox" fmlaLink="K251" lockText="1" noThreeD="1"/>
</file>

<file path=xl/ctrlProps/ctrlProp673.xml><?xml version="1.0" encoding="utf-8"?>
<formControlPr xmlns="http://schemas.microsoft.com/office/spreadsheetml/2009/9/main" objectType="CheckBox" fmlaLink="K253" lockText="1" noThreeD="1"/>
</file>

<file path=xl/ctrlProps/ctrlProp674.xml><?xml version="1.0" encoding="utf-8"?>
<formControlPr xmlns="http://schemas.microsoft.com/office/spreadsheetml/2009/9/main" objectType="CheckBox" fmlaLink="K255" lockText="1" noThreeD="1"/>
</file>

<file path=xl/ctrlProps/ctrlProp675.xml><?xml version="1.0" encoding="utf-8"?>
<formControlPr xmlns="http://schemas.microsoft.com/office/spreadsheetml/2009/9/main" objectType="CheckBox" fmlaLink="K252" lockText="1" noThreeD="1"/>
</file>

<file path=xl/ctrlProps/ctrlProp676.xml><?xml version="1.0" encoding="utf-8"?>
<formControlPr xmlns="http://schemas.microsoft.com/office/spreadsheetml/2009/9/main" objectType="CheckBox" fmlaLink="K254" lockText="1" noThreeD="1"/>
</file>

<file path=xl/ctrlProps/ctrlProp677.xml><?xml version="1.0" encoding="utf-8"?>
<formControlPr xmlns="http://schemas.microsoft.com/office/spreadsheetml/2009/9/main" objectType="CheckBox" fmlaLink="L249" lockText="1" noThreeD="1"/>
</file>

<file path=xl/ctrlProps/ctrlProp678.xml><?xml version="1.0" encoding="utf-8"?>
<formControlPr xmlns="http://schemas.microsoft.com/office/spreadsheetml/2009/9/main" objectType="CheckBox" fmlaLink="L250" lockText="1" noThreeD="1"/>
</file>

<file path=xl/ctrlProps/ctrlProp679.xml><?xml version="1.0" encoding="utf-8"?>
<formControlPr xmlns="http://schemas.microsoft.com/office/spreadsheetml/2009/9/main" objectType="CheckBox" fmlaLink="L251" lockText="1" noThreeD="1"/>
</file>

<file path=xl/ctrlProps/ctrlProp68.xml><?xml version="1.0" encoding="utf-8"?>
<formControlPr xmlns="http://schemas.microsoft.com/office/spreadsheetml/2009/9/main" objectType="CheckBox" fmlaLink="M29" lockText="1" noThreeD="1"/>
</file>

<file path=xl/ctrlProps/ctrlProp680.xml><?xml version="1.0" encoding="utf-8"?>
<formControlPr xmlns="http://schemas.microsoft.com/office/spreadsheetml/2009/9/main" objectType="CheckBox" fmlaLink="L253" lockText="1" noThreeD="1"/>
</file>

<file path=xl/ctrlProps/ctrlProp681.xml><?xml version="1.0" encoding="utf-8"?>
<formControlPr xmlns="http://schemas.microsoft.com/office/spreadsheetml/2009/9/main" objectType="CheckBox" fmlaLink="L255" lockText="1" noThreeD="1"/>
</file>

<file path=xl/ctrlProps/ctrlProp682.xml><?xml version="1.0" encoding="utf-8"?>
<formControlPr xmlns="http://schemas.microsoft.com/office/spreadsheetml/2009/9/main" objectType="CheckBox" fmlaLink="L252" lockText="1" noThreeD="1"/>
</file>

<file path=xl/ctrlProps/ctrlProp683.xml><?xml version="1.0" encoding="utf-8"?>
<formControlPr xmlns="http://schemas.microsoft.com/office/spreadsheetml/2009/9/main" objectType="CheckBox" fmlaLink="L254" lockText="1" noThreeD="1"/>
</file>

<file path=xl/ctrlProps/ctrlProp684.xml><?xml version="1.0" encoding="utf-8"?>
<formControlPr xmlns="http://schemas.microsoft.com/office/spreadsheetml/2009/9/main" objectType="CheckBox" fmlaLink="M249" lockText="1" noThreeD="1"/>
</file>

<file path=xl/ctrlProps/ctrlProp685.xml><?xml version="1.0" encoding="utf-8"?>
<formControlPr xmlns="http://schemas.microsoft.com/office/spreadsheetml/2009/9/main" objectType="CheckBox" fmlaLink="M250" lockText="1" noThreeD="1"/>
</file>

<file path=xl/ctrlProps/ctrlProp686.xml><?xml version="1.0" encoding="utf-8"?>
<formControlPr xmlns="http://schemas.microsoft.com/office/spreadsheetml/2009/9/main" objectType="CheckBox" fmlaLink="M251" lockText="1" noThreeD="1"/>
</file>

<file path=xl/ctrlProps/ctrlProp687.xml><?xml version="1.0" encoding="utf-8"?>
<formControlPr xmlns="http://schemas.microsoft.com/office/spreadsheetml/2009/9/main" objectType="CheckBox" fmlaLink="M253" lockText="1" noThreeD="1"/>
</file>

<file path=xl/ctrlProps/ctrlProp688.xml><?xml version="1.0" encoding="utf-8"?>
<formControlPr xmlns="http://schemas.microsoft.com/office/spreadsheetml/2009/9/main" objectType="CheckBox" fmlaLink="M255" lockText="1" noThreeD="1"/>
</file>

<file path=xl/ctrlProps/ctrlProp689.xml><?xml version="1.0" encoding="utf-8"?>
<formControlPr xmlns="http://schemas.microsoft.com/office/spreadsheetml/2009/9/main" objectType="CheckBox" fmlaLink="M252" lockText="1" noThreeD="1"/>
</file>

<file path=xl/ctrlProps/ctrlProp69.xml><?xml version="1.0" encoding="utf-8"?>
<formControlPr xmlns="http://schemas.microsoft.com/office/spreadsheetml/2009/9/main" objectType="CheckBox" fmlaLink="M30" lockText="1" noThreeD="1"/>
</file>

<file path=xl/ctrlProps/ctrlProp690.xml><?xml version="1.0" encoding="utf-8"?>
<formControlPr xmlns="http://schemas.microsoft.com/office/spreadsheetml/2009/9/main" objectType="CheckBox" fmlaLink="M254" lockText="1" noThreeD="1"/>
</file>

<file path=xl/ctrlProps/ctrlProp691.xml><?xml version="1.0" encoding="utf-8"?>
<formControlPr xmlns="http://schemas.microsoft.com/office/spreadsheetml/2009/9/main" objectType="CheckBox" fmlaLink="N249" lockText="1" noThreeD="1"/>
</file>

<file path=xl/ctrlProps/ctrlProp692.xml><?xml version="1.0" encoding="utf-8"?>
<formControlPr xmlns="http://schemas.microsoft.com/office/spreadsheetml/2009/9/main" objectType="CheckBox" fmlaLink="N250" lockText="1" noThreeD="1"/>
</file>

<file path=xl/ctrlProps/ctrlProp693.xml><?xml version="1.0" encoding="utf-8"?>
<formControlPr xmlns="http://schemas.microsoft.com/office/spreadsheetml/2009/9/main" objectType="CheckBox" fmlaLink="N251" lockText="1" noThreeD="1"/>
</file>

<file path=xl/ctrlProps/ctrlProp694.xml><?xml version="1.0" encoding="utf-8"?>
<formControlPr xmlns="http://schemas.microsoft.com/office/spreadsheetml/2009/9/main" objectType="CheckBox" fmlaLink="N253" lockText="1" noThreeD="1"/>
</file>

<file path=xl/ctrlProps/ctrlProp695.xml><?xml version="1.0" encoding="utf-8"?>
<formControlPr xmlns="http://schemas.microsoft.com/office/spreadsheetml/2009/9/main" objectType="CheckBox" fmlaLink="N255" lockText="1" noThreeD="1"/>
</file>

<file path=xl/ctrlProps/ctrlProp696.xml><?xml version="1.0" encoding="utf-8"?>
<formControlPr xmlns="http://schemas.microsoft.com/office/spreadsheetml/2009/9/main" objectType="CheckBox" fmlaLink="N252" lockText="1" noThreeD="1"/>
</file>

<file path=xl/ctrlProps/ctrlProp697.xml><?xml version="1.0" encoding="utf-8"?>
<formControlPr xmlns="http://schemas.microsoft.com/office/spreadsheetml/2009/9/main" objectType="CheckBox" fmlaLink="N254" lockText="1" noThreeD="1"/>
</file>

<file path=xl/ctrlProps/ctrlProp698.xml><?xml version="1.0" encoding="utf-8"?>
<formControlPr xmlns="http://schemas.microsoft.com/office/spreadsheetml/2009/9/main" objectType="CheckBox" fmlaLink="K258" lockText="1" noThreeD="1"/>
</file>

<file path=xl/ctrlProps/ctrlProp699.xml><?xml version="1.0" encoding="utf-8"?>
<formControlPr xmlns="http://schemas.microsoft.com/office/spreadsheetml/2009/9/main" objectType="CheckBox" fmlaLink="K259" noThreeD="1"/>
</file>

<file path=xl/ctrlProps/ctrlProp7.xml><?xml version="1.0" encoding="utf-8"?>
<formControlPr xmlns="http://schemas.microsoft.com/office/spreadsheetml/2009/9/main" objectType="CheckBox" fmlaLink="K16" lockText="1" noThreeD="1"/>
</file>

<file path=xl/ctrlProps/ctrlProp70.xml><?xml version="1.0" encoding="utf-8"?>
<formControlPr xmlns="http://schemas.microsoft.com/office/spreadsheetml/2009/9/main" objectType="CheckBox" fmlaLink="M31" lockText="1" noThreeD="1"/>
</file>

<file path=xl/ctrlProps/ctrlProp700.xml><?xml version="1.0" encoding="utf-8"?>
<formControlPr xmlns="http://schemas.microsoft.com/office/spreadsheetml/2009/9/main" objectType="CheckBox" fmlaLink="K260" lockText="1" noThreeD="1"/>
</file>

<file path=xl/ctrlProps/ctrlProp701.xml><?xml version="1.0" encoding="utf-8"?>
<formControlPr xmlns="http://schemas.microsoft.com/office/spreadsheetml/2009/9/main" objectType="CheckBox" fmlaLink="K262" lockText="1" noThreeD="1"/>
</file>

<file path=xl/ctrlProps/ctrlProp702.xml><?xml version="1.0" encoding="utf-8"?>
<formControlPr xmlns="http://schemas.microsoft.com/office/spreadsheetml/2009/9/main" objectType="CheckBox" fmlaLink="K264" lockText="1" noThreeD="1"/>
</file>

<file path=xl/ctrlProps/ctrlProp703.xml><?xml version="1.0" encoding="utf-8"?>
<formControlPr xmlns="http://schemas.microsoft.com/office/spreadsheetml/2009/9/main" objectType="CheckBox" fmlaLink="K261" lockText="1" noThreeD="1"/>
</file>

<file path=xl/ctrlProps/ctrlProp704.xml><?xml version="1.0" encoding="utf-8"?>
<formControlPr xmlns="http://schemas.microsoft.com/office/spreadsheetml/2009/9/main" objectType="CheckBox" fmlaLink="K263" lockText="1" noThreeD="1"/>
</file>

<file path=xl/ctrlProps/ctrlProp705.xml><?xml version="1.0" encoding="utf-8"?>
<formControlPr xmlns="http://schemas.microsoft.com/office/spreadsheetml/2009/9/main" objectType="CheckBox" fmlaLink="L258" lockText="1" noThreeD="1"/>
</file>

<file path=xl/ctrlProps/ctrlProp706.xml><?xml version="1.0" encoding="utf-8"?>
<formControlPr xmlns="http://schemas.microsoft.com/office/spreadsheetml/2009/9/main" objectType="CheckBox" fmlaLink="L259" lockText="1" noThreeD="1"/>
</file>

<file path=xl/ctrlProps/ctrlProp707.xml><?xml version="1.0" encoding="utf-8"?>
<formControlPr xmlns="http://schemas.microsoft.com/office/spreadsheetml/2009/9/main" objectType="CheckBox" fmlaLink="L260" lockText="1" noThreeD="1"/>
</file>

<file path=xl/ctrlProps/ctrlProp708.xml><?xml version="1.0" encoding="utf-8"?>
<formControlPr xmlns="http://schemas.microsoft.com/office/spreadsheetml/2009/9/main" objectType="CheckBox" fmlaLink="L262" lockText="1" noThreeD="1"/>
</file>

<file path=xl/ctrlProps/ctrlProp709.xml><?xml version="1.0" encoding="utf-8"?>
<formControlPr xmlns="http://schemas.microsoft.com/office/spreadsheetml/2009/9/main" objectType="CheckBox" fmlaLink="L264" lockText="1" noThreeD="1"/>
</file>

<file path=xl/ctrlProps/ctrlProp71.xml><?xml version="1.0" encoding="utf-8"?>
<formControlPr xmlns="http://schemas.microsoft.com/office/spreadsheetml/2009/9/main" objectType="CheckBox" fmlaLink="M33" lockText="1" noThreeD="1"/>
</file>

<file path=xl/ctrlProps/ctrlProp710.xml><?xml version="1.0" encoding="utf-8"?>
<formControlPr xmlns="http://schemas.microsoft.com/office/spreadsheetml/2009/9/main" objectType="CheckBox" fmlaLink="L261" lockText="1" noThreeD="1"/>
</file>

<file path=xl/ctrlProps/ctrlProp711.xml><?xml version="1.0" encoding="utf-8"?>
<formControlPr xmlns="http://schemas.microsoft.com/office/spreadsheetml/2009/9/main" objectType="CheckBox" fmlaLink="L263" lockText="1" noThreeD="1"/>
</file>

<file path=xl/ctrlProps/ctrlProp712.xml><?xml version="1.0" encoding="utf-8"?>
<formControlPr xmlns="http://schemas.microsoft.com/office/spreadsheetml/2009/9/main" objectType="CheckBox" fmlaLink="M258" lockText="1" noThreeD="1"/>
</file>

<file path=xl/ctrlProps/ctrlProp713.xml><?xml version="1.0" encoding="utf-8"?>
<formControlPr xmlns="http://schemas.microsoft.com/office/spreadsheetml/2009/9/main" objectType="CheckBox" fmlaLink="M259" lockText="1" noThreeD="1"/>
</file>

<file path=xl/ctrlProps/ctrlProp714.xml><?xml version="1.0" encoding="utf-8"?>
<formControlPr xmlns="http://schemas.microsoft.com/office/spreadsheetml/2009/9/main" objectType="CheckBox" fmlaLink="M260" lockText="1" noThreeD="1"/>
</file>

<file path=xl/ctrlProps/ctrlProp715.xml><?xml version="1.0" encoding="utf-8"?>
<formControlPr xmlns="http://schemas.microsoft.com/office/spreadsheetml/2009/9/main" objectType="CheckBox" fmlaLink="M262" lockText="1" noThreeD="1"/>
</file>

<file path=xl/ctrlProps/ctrlProp716.xml><?xml version="1.0" encoding="utf-8"?>
<formControlPr xmlns="http://schemas.microsoft.com/office/spreadsheetml/2009/9/main" objectType="CheckBox" fmlaLink="M264" lockText="1" noThreeD="1"/>
</file>

<file path=xl/ctrlProps/ctrlProp717.xml><?xml version="1.0" encoding="utf-8"?>
<formControlPr xmlns="http://schemas.microsoft.com/office/spreadsheetml/2009/9/main" objectType="CheckBox" fmlaLink="M261" lockText="1" noThreeD="1"/>
</file>

<file path=xl/ctrlProps/ctrlProp718.xml><?xml version="1.0" encoding="utf-8"?>
<formControlPr xmlns="http://schemas.microsoft.com/office/spreadsheetml/2009/9/main" objectType="CheckBox" fmlaLink="M263" lockText="1" noThreeD="1"/>
</file>

<file path=xl/ctrlProps/ctrlProp719.xml><?xml version="1.0" encoding="utf-8"?>
<formControlPr xmlns="http://schemas.microsoft.com/office/spreadsheetml/2009/9/main" objectType="CheckBox" fmlaLink="N258" lockText="1" noThreeD="1"/>
</file>

<file path=xl/ctrlProps/ctrlProp72.xml><?xml version="1.0" encoding="utf-8"?>
<formControlPr xmlns="http://schemas.microsoft.com/office/spreadsheetml/2009/9/main" objectType="CheckBox" fmlaLink="M35" lockText="1" noThreeD="1"/>
</file>

<file path=xl/ctrlProps/ctrlProp720.xml><?xml version="1.0" encoding="utf-8"?>
<formControlPr xmlns="http://schemas.microsoft.com/office/spreadsheetml/2009/9/main" objectType="CheckBox" fmlaLink="N259" lockText="1" noThreeD="1"/>
</file>

<file path=xl/ctrlProps/ctrlProp721.xml><?xml version="1.0" encoding="utf-8"?>
<formControlPr xmlns="http://schemas.microsoft.com/office/spreadsheetml/2009/9/main" objectType="CheckBox" fmlaLink="N260" lockText="1" noThreeD="1"/>
</file>

<file path=xl/ctrlProps/ctrlProp722.xml><?xml version="1.0" encoding="utf-8"?>
<formControlPr xmlns="http://schemas.microsoft.com/office/spreadsheetml/2009/9/main" objectType="CheckBox" fmlaLink="N262" lockText="1" noThreeD="1"/>
</file>

<file path=xl/ctrlProps/ctrlProp723.xml><?xml version="1.0" encoding="utf-8"?>
<formControlPr xmlns="http://schemas.microsoft.com/office/spreadsheetml/2009/9/main" objectType="CheckBox" fmlaLink="N264" lockText="1" noThreeD="1"/>
</file>

<file path=xl/ctrlProps/ctrlProp724.xml><?xml version="1.0" encoding="utf-8"?>
<formControlPr xmlns="http://schemas.microsoft.com/office/spreadsheetml/2009/9/main" objectType="CheckBox" fmlaLink="N261" lockText="1" noThreeD="1"/>
</file>

<file path=xl/ctrlProps/ctrlProp725.xml><?xml version="1.0" encoding="utf-8"?>
<formControlPr xmlns="http://schemas.microsoft.com/office/spreadsheetml/2009/9/main" objectType="CheckBox" fmlaLink="N263" lockText="1" noThreeD="1"/>
</file>

<file path=xl/ctrlProps/ctrlProp726.xml><?xml version="1.0" encoding="utf-8"?>
<formControlPr xmlns="http://schemas.microsoft.com/office/spreadsheetml/2009/9/main" objectType="CheckBox" fmlaLink="K269" lockText="1" noThreeD="1"/>
</file>

<file path=xl/ctrlProps/ctrlProp727.xml><?xml version="1.0" encoding="utf-8"?>
<formControlPr xmlns="http://schemas.microsoft.com/office/spreadsheetml/2009/9/main" objectType="CheckBox" fmlaLink="K270" noThreeD="1"/>
</file>

<file path=xl/ctrlProps/ctrlProp728.xml><?xml version="1.0" encoding="utf-8"?>
<formControlPr xmlns="http://schemas.microsoft.com/office/spreadsheetml/2009/9/main" objectType="CheckBox" fmlaLink="K271" lockText="1" noThreeD="1"/>
</file>

<file path=xl/ctrlProps/ctrlProp729.xml><?xml version="1.0" encoding="utf-8"?>
<formControlPr xmlns="http://schemas.microsoft.com/office/spreadsheetml/2009/9/main" objectType="CheckBox" fmlaLink="K273" lockText="1" noThreeD="1"/>
</file>

<file path=xl/ctrlProps/ctrlProp73.xml><?xml version="1.0" encoding="utf-8"?>
<formControlPr xmlns="http://schemas.microsoft.com/office/spreadsheetml/2009/9/main" objectType="CheckBox" fmlaLink="M32" lockText="1" noThreeD="1"/>
</file>

<file path=xl/ctrlProps/ctrlProp730.xml><?xml version="1.0" encoding="utf-8"?>
<formControlPr xmlns="http://schemas.microsoft.com/office/spreadsheetml/2009/9/main" objectType="CheckBox" fmlaLink="K275" lockText="1" noThreeD="1"/>
</file>

<file path=xl/ctrlProps/ctrlProp731.xml><?xml version="1.0" encoding="utf-8"?>
<formControlPr xmlns="http://schemas.microsoft.com/office/spreadsheetml/2009/9/main" objectType="CheckBox" fmlaLink="K272" lockText="1" noThreeD="1"/>
</file>

<file path=xl/ctrlProps/ctrlProp732.xml><?xml version="1.0" encoding="utf-8"?>
<formControlPr xmlns="http://schemas.microsoft.com/office/spreadsheetml/2009/9/main" objectType="CheckBox" fmlaLink="K274" lockText="1" noThreeD="1"/>
</file>

<file path=xl/ctrlProps/ctrlProp733.xml><?xml version="1.0" encoding="utf-8"?>
<formControlPr xmlns="http://schemas.microsoft.com/office/spreadsheetml/2009/9/main" objectType="CheckBox" fmlaLink="L269" lockText="1" noThreeD="1"/>
</file>

<file path=xl/ctrlProps/ctrlProp734.xml><?xml version="1.0" encoding="utf-8"?>
<formControlPr xmlns="http://schemas.microsoft.com/office/spreadsheetml/2009/9/main" objectType="CheckBox" fmlaLink="L270" lockText="1" noThreeD="1"/>
</file>

<file path=xl/ctrlProps/ctrlProp735.xml><?xml version="1.0" encoding="utf-8"?>
<formControlPr xmlns="http://schemas.microsoft.com/office/spreadsheetml/2009/9/main" objectType="CheckBox" fmlaLink="L271" lockText="1" noThreeD="1"/>
</file>

<file path=xl/ctrlProps/ctrlProp736.xml><?xml version="1.0" encoding="utf-8"?>
<formControlPr xmlns="http://schemas.microsoft.com/office/spreadsheetml/2009/9/main" objectType="CheckBox" fmlaLink="L273" lockText="1" noThreeD="1"/>
</file>

<file path=xl/ctrlProps/ctrlProp737.xml><?xml version="1.0" encoding="utf-8"?>
<formControlPr xmlns="http://schemas.microsoft.com/office/spreadsheetml/2009/9/main" objectType="CheckBox" fmlaLink="L275" lockText="1" noThreeD="1"/>
</file>

<file path=xl/ctrlProps/ctrlProp738.xml><?xml version="1.0" encoding="utf-8"?>
<formControlPr xmlns="http://schemas.microsoft.com/office/spreadsheetml/2009/9/main" objectType="CheckBox" fmlaLink="L272" lockText="1" noThreeD="1"/>
</file>

<file path=xl/ctrlProps/ctrlProp739.xml><?xml version="1.0" encoding="utf-8"?>
<formControlPr xmlns="http://schemas.microsoft.com/office/spreadsheetml/2009/9/main" objectType="CheckBox" fmlaLink="L274" lockText="1" noThreeD="1"/>
</file>

<file path=xl/ctrlProps/ctrlProp74.xml><?xml version="1.0" encoding="utf-8"?>
<formControlPr xmlns="http://schemas.microsoft.com/office/spreadsheetml/2009/9/main" objectType="CheckBox" fmlaLink="M34" lockText="1" noThreeD="1"/>
</file>

<file path=xl/ctrlProps/ctrlProp740.xml><?xml version="1.0" encoding="utf-8"?>
<formControlPr xmlns="http://schemas.microsoft.com/office/spreadsheetml/2009/9/main" objectType="CheckBox" fmlaLink="M269" lockText="1" noThreeD="1"/>
</file>

<file path=xl/ctrlProps/ctrlProp741.xml><?xml version="1.0" encoding="utf-8"?>
<formControlPr xmlns="http://schemas.microsoft.com/office/spreadsheetml/2009/9/main" objectType="CheckBox" fmlaLink="M270" lockText="1" noThreeD="1"/>
</file>

<file path=xl/ctrlProps/ctrlProp742.xml><?xml version="1.0" encoding="utf-8"?>
<formControlPr xmlns="http://schemas.microsoft.com/office/spreadsheetml/2009/9/main" objectType="CheckBox" fmlaLink="M271" lockText="1" noThreeD="1"/>
</file>

<file path=xl/ctrlProps/ctrlProp743.xml><?xml version="1.0" encoding="utf-8"?>
<formControlPr xmlns="http://schemas.microsoft.com/office/spreadsheetml/2009/9/main" objectType="CheckBox" fmlaLink="M273" lockText="1" noThreeD="1"/>
</file>

<file path=xl/ctrlProps/ctrlProp744.xml><?xml version="1.0" encoding="utf-8"?>
<formControlPr xmlns="http://schemas.microsoft.com/office/spreadsheetml/2009/9/main" objectType="CheckBox" fmlaLink="M275" lockText="1" noThreeD="1"/>
</file>

<file path=xl/ctrlProps/ctrlProp745.xml><?xml version="1.0" encoding="utf-8"?>
<formControlPr xmlns="http://schemas.microsoft.com/office/spreadsheetml/2009/9/main" objectType="CheckBox" fmlaLink="M272" lockText="1" noThreeD="1"/>
</file>

<file path=xl/ctrlProps/ctrlProp746.xml><?xml version="1.0" encoding="utf-8"?>
<formControlPr xmlns="http://schemas.microsoft.com/office/spreadsheetml/2009/9/main" objectType="CheckBox" fmlaLink="M274" lockText="1" noThreeD="1"/>
</file>

<file path=xl/ctrlProps/ctrlProp747.xml><?xml version="1.0" encoding="utf-8"?>
<formControlPr xmlns="http://schemas.microsoft.com/office/spreadsheetml/2009/9/main" objectType="CheckBox" fmlaLink="N269" lockText="1" noThreeD="1"/>
</file>

<file path=xl/ctrlProps/ctrlProp748.xml><?xml version="1.0" encoding="utf-8"?>
<formControlPr xmlns="http://schemas.microsoft.com/office/spreadsheetml/2009/9/main" objectType="CheckBox" fmlaLink="N270" lockText="1" noThreeD="1"/>
</file>

<file path=xl/ctrlProps/ctrlProp749.xml><?xml version="1.0" encoding="utf-8"?>
<formControlPr xmlns="http://schemas.microsoft.com/office/spreadsheetml/2009/9/main" objectType="CheckBox" fmlaLink="N271" lockText="1" noThreeD="1"/>
</file>

<file path=xl/ctrlProps/ctrlProp75.xml><?xml version="1.0" encoding="utf-8"?>
<formControlPr xmlns="http://schemas.microsoft.com/office/spreadsheetml/2009/9/main" objectType="CheckBox" fmlaLink="N29" lockText="1" noThreeD="1"/>
</file>

<file path=xl/ctrlProps/ctrlProp750.xml><?xml version="1.0" encoding="utf-8"?>
<formControlPr xmlns="http://schemas.microsoft.com/office/spreadsheetml/2009/9/main" objectType="CheckBox" fmlaLink="N273" lockText="1" noThreeD="1"/>
</file>

<file path=xl/ctrlProps/ctrlProp751.xml><?xml version="1.0" encoding="utf-8"?>
<formControlPr xmlns="http://schemas.microsoft.com/office/spreadsheetml/2009/9/main" objectType="CheckBox" fmlaLink="N275" lockText="1" noThreeD="1"/>
</file>

<file path=xl/ctrlProps/ctrlProp752.xml><?xml version="1.0" encoding="utf-8"?>
<formControlPr xmlns="http://schemas.microsoft.com/office/spreadsheetml/2009/9/main" objectType="CheckBox" fmlaLink="N272" lockText="1" noThreeD="1"/>
</file>

<file path=xl/ctrlProps/ctrlProp753.xml><?xml version="1.0" encoding="utf-8"?>
<formControlPr xmlns="http://schemas.microsoft.com/office/spreadsheetml/2009/9/main" objectType="CheckBox" fmlaLink="N274" lockText="1" noThreeD="1"/>
</file>

<file path=xl/ctrlProps/ctrlProp754.xml><?xml version="1.0" encoding="utf-8"?>
<formControlPr xmlns="http://schemas.microsoft.com/office/spreadsheetml/2009/9/main" objectType="CheckBox" fmlaLink="K278" lockText="1" noThreeD="1"/>
</file>

<file path=xl/ctrlProps/ctrlProp755.xml><?xml version="1.0" encoding="utf-8"?>
<formControlPr xmlns="http://schemas.microsoft.com/office/spreadsheetml/2009/9/main" objectType="CheckBox" fmlaLink="K279" lockText="1" noThreeD="1"/>
</file>

<file path=xl/ctrlProps/ctrlProp756.xml><?xml version="1.0" encoding="utf-8"?>
<formControlPr xmlns="http://schemas.microsoft.com/office/spreadsheetml/2009/9/main" objectType="CheckBox" fmlaLink="K280" lockText="1" noThreeD="1"/>
</file>

<file path=xl/ctrlProps/ctrlProp757.xml><?xml version="1.0" encoding="utf-8"?>
<formControlPr xmlns="http://schemas.microsoft.com/office/spreadsheetml/2009/9/main" objectType="CheckBox" fmlaLink="K282" lockText="1" noThreeD="1"/>
</file>

<file path=xl/ctrlProps/ctrlProp758.xml><?xml version="1.0" encoding="utf-8"?>
<formControlPr xmlns="http://schemas.microsoft.com/office/spreadsheetml/2009/9/main" objectType="CheckBox" fmlaLink="K284" lockText="1" noThreeD="1"/>
</file>

<file path=xl/ctrlProps/ctrlProp759.xml><?xml version="1.0" encoding="utf-8"?>
<formControlPr xmlns="http://schemas.microsoft.com/office/spreadsheetml/2009/9/main" objectType="CheckBox" fmlaLink="K281" lockText="1" noThreeD="1"/>
</file>

<file path=xl/ctrlProps/ctrlProp76.xml><?xml version="1.0" encoding="utf-8"?>
<formControlPr xmlns="http://schemas.microsoft.com/office/spreadsheetml/2009/9/main" objectType="CheckBox" fmlaLink="N30" lockText="1" noThreeD="1"/>
</file>

<file path=xl/ctrlProps/ctrlProp760.xml><?xml version="1.0" encoding="utf-8"?>
<formControlPr xmlns="http://schemas.microsoft.com/office/spreadsheetml/2009/9/main" objectType="CheckBox" fmlaLink="K283" lockText="1" noThreeD="1"/>
</file>

<file path=xl/ctrlProps/ctrlProp761.xml><?xml version="1.0" encoding="utf-8"?>
<formControlPr xmlns="http://schemas.microsoft.com/office/spreadsheetml/2009/9/main" objectType="CheckBox" fmlaLink="L278" lockText="1" noThreeD="1"/>
</file>

<file path=xl/ctrlProps/ctrlProp762.xml><?xml version="1.0" encoding="utf-8"?>
<formControlPr xmlns="http://schemas.microsoft.com/office/spreadsheetml/2009/9/main" objectType="CheckBox" fmlaLink="L279" lockText="1" noThreeD="1"/>
</file>

<file path=xl/ctrlProps/ctrlProp763.xml><?xml version="1.0" encoding="utf-8"?>
<formControlPr xmlns="http://schemas.microsoft.com/office/spreadsheetml/2009/9/main" objectType="CheckBox" fmlaLink="L280" lockText="1" noThreeD="1"/>
</file>

<file path=xl/ctrlProps/ctrlProp764.xml><?xml version="1.0" encoding="utf-8"?>
<formControlPr xmlns="http://schemas.microsoft.com/office/spreadsheetml/2009/9/main" objectType="CheckBox" fmlaLink="L282" lockText="1" noThreeD="1"/>
</file>

<file path=xl/ctrlProps/ctrlProp765.xml><?xml version="1.0" encoding="utf-8"?>
<formControlPr xmlns="http://schemas.microsoft.com/office/spreadsheetml/2009/9/main" objectType="CheckBox" fmlaLink="L284" lockText="1" noThreeD="1"/>
</file>

<file path=xl/ctrlProps/ctrlProp766.xml><?xml version="1.0" encoding="utf-8"?>
<formControlPr xmlns="http://schemas.microsoft.com/office/spreadsheetml/2009/9/main" objectType="CheckBox" fmlaLink="L281" lockText="1" noThreeD="1"/>
</file>

<file path=xl/ctrlProps/ctrlProp767.xml><?xml version="1.0" encoding="utf-8"?>
<formControlPr xmlns="http://schemas.microsoft.com/office/spreadsheetml/2009/9/main" objectType="CheckBox" fmlaLink="L283" lockText="1" noThreeD="1"/>
</file>

<file path=xl/ctrlProps/ctrlProp768.xml><?xml version="1.0" encoding="utf-8"?>
<formControlPr xmlns="http://schemas.microsoft.com/office/spreadsheetml/2009/9/main" objectType="CheckBox" fmlaLink="M278" lockText="1" noThreeD="1"/>
</file>

<file path=xl/ctrlProps/ctrlProp769.xml><?xml version="1.0" encoding="utf-8"?>
<formControlPr xmlns="http://schemas.microsoft.com/office/spreadsheetml/2009/9/main" objectType="CheckBox" fmlaLink="M279" lockText="1" noThreeD="1"/>
</file>

<file path=xl/ctrlProps/ctrlProp77.xml><?xml version="1.0" encoding="utf-8"?>
<formControlPr xmlns="http://schemas.microsoft.com/office/spreadsheetml/2009/9/main" objectType="CheckBox" fmlaLink="N31" lockText="1" noThreeD="1"/>
</file>

<file path=xl/ctrlProps/ctrlProp770.xml><?xml version="1.0" encoding="utf-8"?>
<formControlPr xmlns="http://schemas.microsoft.com/office/spreadsheetml/2009/9/main" objectType="CheckBox" fmlaLink="M280" lockText="1" noThreeD="1"/>
</file>

<file path=xl/ctrlProps/ctrlProp771.xml><?xml version="1.0" encoding="utf-8"?>
<formControlPr xmlns="http://schemas.microsoft.com/office/spreadsheetml/2009/9/main" objectType="CheckBox" fmlaLink="M282" lockText="1" noThreeD="1"/>
</file>

<file path=xl/ctrlProps/ctrlProp772.xml><?xml version="1.0" encoding="utf-8"?>
<formControlPr xmlns="http://schemas.microsoft.com/office/spreadsheetml/2009/9/main" objectType="CheckBox" fmlaLink="M284" lockText="1" noThreeD="1"/>
</file>

<file path=xl/ctrlProps/ctrlProp773.xml><?xml version="1.0" encoding="utf-8"?>
<formControlPr xmlns="http://schemas.microsoft.com/office/spreadsheetml/2009/9/main" objectType="CheckBox" fmlaLink="M281" lockText="1" noThreeD="1"/>
</file>

<file path=xl/ctrlProps/ctrlProp774.xml><?xml version="1.0" encoding="utf-8"?>
<formControlPr xmlns="http://schemas.microsoft.com/office/spreadsheetml/2009/9/main" objectType="CheckBox" fmlaLink="M283" lockText="1" noThreeD="1"/>
</file>

<file path=xl/ctrlProps/ctrlProp775.xml><?xml version="1.0" encoding="utf-8"?>
<formControlPr xmlns="http://schemas.microsoft.com/office/spreadsheetml/2009/9/main" objectType="CheckBox" fmlaLink="N278" lockText="1" noThreeD="1"/>
</file>

<file path=xl/ctrlProps/ctrlProp776.xml><?xml version="1.0" encoding="utf-8"?>
<formControlPr xmlns="http://schemas.microsoft.com/office/spreadsheetml/2009/9/main" objectType="CheckBox" fmlaLink="N279" lockText="1" noThreeD="1"/>
</file>

<file path=xl/ctrlProps/ctrlProp777.xml><?xml version="1.0" encoding="utf-8"?>
<formControlPr xmlns="http://schemas.microsoft.com/office/spreadsheetml/2009/9/main" objectType="CheckBox" fmlaLink="N280" lockText="1" noThreeD="1"/>
</file>

<file path=xl/ctrlProps/ctrlProp778.xml><?xml version="1.0" encoding="utf-8"?>
<formControlPr xmlns="http://schemas.microsoft.com/office/spreadsheetml/2009/9/main" objectType="CheckBox" fmlaLink="N282" lockText="1" noThreeD="1"/>
</file>

<file path=xl/ctrlProps/ctrlProp779.xml><?xml version="1.0" encoding="utf-8"?>
<formControlPr xmlns="http://schemas.microsoft.com/office/spreadsheetml/2009/9/main" objectType="CheckBox" fmlaLink="N284" lockText="1" noThreeD="1"/>
</file>

<file path=xl/ctrlProps/ctrlProp78.xml><?xml version="1.0" encoding="utf-8"?>
<formControlPr xmlns="http://schemas.microsoft.com/office/spreadsheetml/2009/9/main" objectType="CheckBox" fmlaLink="N33" lockText="1" noThreeD="1"/>
</file>

<file path=xl/ctrlProps/ctrlProp780.xml><?xml version="1.0" encoding="utf-8"?>
<formControlPr xmlns="http://schemas.microsoft.com/office/spreadsheetml/2009/9/main" objectType="CheckBox" fmlaLink="N281" lockText="1" noThreeD="1"/>
</file>

<file path=xl/ctrlProps/ctrlProp781.xml><?xml version="1.0" encoding="utf-8"?>
<formControlPr xmlns="http://schemas.microsoft.com/office/spreadsheetml/2009/9/main" objectType="CheckBox" fmlaLink="N283" lockText="1" noThreeD="1"/>
</file>

<file path=xl/ctrlProps/ctrlProp782.xml><?xml version="1.0" encoding="utf-8"?>
<formControlPr xmlns="http://schemas.microsoft.com/office/spreadsheetml/2009/9/main" objectType="CheckBox" fmlaLink="K287" lockText="1" noThreeD="1"/>
</file>

<file path=xl/ctrlProps/ctrlProp783.xml><?xml version="1.0" encoding="utf-8"?>
<formControlPr xmlns="http://schemas.microsoft.com/office/spreadsheetml/2009/9/main" objectType="CheckBox" fmlaLink="K288" lockText="1" noThreeD="1"/>
</file>

<file path=xl/ctrlProps/ctrlProp784.xml><?xml version="1.0" encoding="utf-8"?>
<formControlPr xmlns="http://schemas.microsoft.com/office/spreadsheetml/2009/9/main" objectType="CheckBox" fmlaLink="K289" lockText="1" noThreeD="1"/>
</file>

<file path=xl/ctrlProps/ctrlProp785.xml><?xml version="1.0" encoding="utf-8"?>
<formControlPr xmlns="http://schemas.microsoft.com/office/spreadsheetml/2009/9/main" objectType="CheckBox" fmlaLink="K291" lockText="1" noThreeD="1"/>
</file>

<file path=xl/ctrlProps/ctrlProp786.xml><?xml version="1.0" encoding="utf-8"?>
<formControlPr xmlns="http://schemas.microsoft.com/office/spreadsheetml/2009/9/main" objectType="CheckBox" fmlaLink="K293" lockText="1" noThreeD="1"/>
</file>

<file path=xl/ctrlProps/ctrlProp787.xml><?xml version="1.0" encoding="utf-8"?>
<formControlPr xmlns="http://schemas.microsoft.com/office/spreadsheetml/2009/9/main" objectType="CheckBox" fmlaLink="K290" lockText="1" noThreeD="1"/>
</file>

<file path=xl/ctrlProps/ctrlProp788.xml><?xml version="1.0" encoding="utf-8"?>
<formControlPr xmlns="http://schemas.microsoft.com/office/spreadsheetml/2009/9/main" objectType="CheckBox" fmlaLink="K292" lockText="1" noThreeD="1"/>
</file>

<file path=xl/ctrlProps/ctrlProp789.xml><?xml version="1.0" encoding="utf-8"?>
<formControlPr xmlns="http://schemas.microsoft.com/office/spreadsheetml/2009/9/main" objectType="CheckBox" fmlaLink="L287" lockText="1" noThreeD="1"/>
</file>

<file path=xl/ctrlProps/ctrlProp79.xml><?xml version="1.0" encoding="utf-8"?>
<formControlPr xmlns="http://schemas.microsoft.com/office/spreadsheetml/2009/9/main" objectType="CheckBox" fmlaLink="N35" lockText="1" noThreeD="1"/>
</file>

<file path=xl/ctrlProps/ctrlProp790.xml><?xml version="1.0" encoding="utf-8"?>
<formControlPr xmlns="http://schemas.microsoft.com/office/spreadsheetml/2009/9/main" objectType="CheckBox" fmlaLink="L288" lockText="1" noThreeD="1"/>
</file>

<file path=xl/ctrlProps/ctrlProp791.xml><?xml version="1.0" encoding="utf-8"?>
<formControlPr xmlns="http://schemas.microsoft.com/office/spreadsheetml/2009/9/main" objectType="CheckBox" fmlaLink="L289" lockText="1" noThreeD="1"/>
</file>

<file path=xl/ctrlProps/ctrlProp792.xml><?xml version="1.0" encoding="utf-8"?>
<formControlPr xmlns="http://schemas.microsoft.com/office/spreadsheetml/2009/9/main" objectType="CheckBox" fmlaLink="L291" lockText="1" noThreeD="1"/>
</file>

<file path=xl/ctrlProps/ctrlProp793.xml><?xml version="1.0" encoding="utf-8"?>
<formControlPr xmlns="http://schemas.microsoft.com/office/spreadsheetml/2009/9/main" objectType="CheckBox" fmlaLink="L293" lockText="1" noThreeD="1"/>
</file>

<file path=xl/ctrlProps/ctrlProp794.xml><?xml version="1.0" encoding="utf-8"?>
<formControlPr xmlns="http://schemas.microsoft.com/office/spreadsheetml/2009/9/main" objectType="CheckBox" fmlaLink="L290" lockText="1" noThreeD="1"/>
</file>

<file path=xl/ctrlProps/ctrlProp795.xml><?xml version="1.0" encoding="utf-8"?>
<formControlPr xmlns="http://schemas.microsoft.com/office/spreadsheetml/2009/9/main" objectType="CheckBox" fmlaLink="L292" lockText="1" noThreeD="1"/>
</file>

<file path=xl/ctrlProps/ctrlProp796.xml><?xml version="1.0" encoding="utf-8"?>
<formControlPr xmlns="http://schemas.microsoft.com/office/spreadsheetml/2009/9/main" objectType="CheckBox" fmlaLink="M287" lockText="1" noThreeD="1"/>
</file>

<file path=xl/ctrlProps/ctrlProp797.xml><?xml version="1.0" encoding="utf-8"?>
<formControlPr xmlns="http://schemas.microsoft.com/office/spreadsheetml/2009/9/main" objectType="CheckBox" fmlaLink="M288" lockText="1" noThreeD="1"/>
</file>

<file path=xl/ctrlProps/ctrlProp798.xml><?xml version="1.0" encoding="utf-8"?>
<formControlPr xmlns="http://schemas.microsoft.com/office/spreadsheetml/2009/9/main" objectType="CheckBox" fmlaLink="M289" lockText="1" noThreeD="1"/>
</file>

<file path=xl/ctrlProps/ctrlProp799.xml><?xml version="1.0" encoding="utf-8"?>
<formControlPr xmlns="http://schemas.microsoft.com/office/spreadsheetml/2009/9/main" objectType="CheckBox" fmlaLink="M291" lockText="1" noThreeD="1"/>
</file>

<file path=xl/ctrlProps/ctrlProp8.xml><?xml version="1.0" encoding="utf-8"?>
<formControlPr xmlns="http://schemas.microsoft.com/office/spreadsheetml/2009/9/main" objectType="CheckBox" fmlaLink="L11" lockText="1" noThreeD="1"/>
</file>

<file path=xl/ctrlProps/ctrlProp80.xml><?xml version="1.0" encoding="utf-8"?>
<formControlPr xmlns="http://schemas.microsoft.com/office/spreadsheetml/2009/9/main" objectType="CheckBox" fmlaLink="N32" lockText="1" noThreeD="1"/>
</file>

<file path=xl/ctrlProps/ctrlProp800.xml><?xml version="1.0" encoding="utf-8"?>
<formControlPr xmlns="http://schemas.microsoft.com/office/spreadsheetml/2009/9/main" objectType="CheckBox" fmlaLink="M293" lockText="1" noThreeD="1"/>
</file>

<file path=xl/ctrlProps/ctrlProp801.xml><?xml version="1.0" encoding="utf-8"?>
<formControlPr xmlns="http://schemas.microsoft.com/office/spreadsheetml/2009/9/main" objectType="CheckBox" fmlaLink="M290" lockText="1" noThreeD="1"/>
</file>

<file path=xl/ctrlProps/ctrlProp802.xml><?xml version="1.0" encoding="utf-8"?>
<formControlPr xmlns="http://schemas.microsoft.com/office/spreadsheetml/2009/9/main" objectType="CheckBox" fmlaLink="M292" lockText="1" noThreeD="1"/>
</file>

<file path=xl/ctrlProps/ctrlProp803.xml><?xml version="1.0" encoding="utf-8"?>
<formControlPr xmlns="http://schemas.microsoft.com/office/spreadsheetml/2009/9/main" objectType="CheckBox" fmlaLink="N287" lockText="1" noThreeD="1"/>
</file>

<file path=xl/ctrlProps/ctrlProp804.xml><?xml version="1.0" encoding="utf-8"?>
<formControlPr xmlns="http://schemas.microsoft.com/office/spreadsheetml/2009/9/main" objectType="CheckBox" fmlaLink="N288" lockText="1" noThreeD="1"/>
</file>

<file path=xl/ctrlProps/ctrlProp805.xml><?xml version="1.0" encoding="utf-8"?>
<formControlPr xmlns="http://schemas.microsoft.com/office/spreadsheetml/2009/9/main" objectType="CheckBox" fmlaLink="N289" lockText="1" noThreeD="1"/>
</file>

<file path=xl/ctrlProps/ctrlProp806.xml><?xml version="1.0" encoding="utf-8"?>
<formControlPr xmlns="http://schemas.microsoft.com/office/spreadsheetml/2009/9/main" objectType="CheckBox" fmlaLink="N291" lockText="1" noThreeD="1"/>
</file>

<file path=xl/ctrlProps/ctrlProp807.xml><?xml version="1.0" encoding="utf-8"?>
<formControlPr xmlns="http://schemas.microsoft.com/office/spreadsheetml/2009/9/main" objectType="CheckBox" fmlaLink="N293" lockText="1" noThreeD="1"/>
</file>

<file path=xl/ctrlProps/ctrlProp808.xml><?xml version="1.0" encoding="utf-8"?>
<formControlPr xmlns="http://schemas.microsoft.com/office/spreadsheetml/2009/9/main" objectType="CheckBox" fmlaLink="N290" lockText="1" noThreeD="1"/>
</file>

<file path=xl/ctrlProps/ctrlProp809.xml><?xml version="1.0" encoding="utf-8"?>
<formControlPr xmlns="http://schemas.microsoft.com/office/spreadsheetml/2009/9/main" objectType="CheckBox" fmlaLink="N292" lockText="1" noThreeD="1"/>
</file>

<file path=xl/ctrlProps/ctrlProp81.xml><?xml version="1.0" encoding="utf-8"?>
<formControlPr xmlns="http://schemas.microsoft.com/office/spreadsheetml/2009/9/main" objectType="CheckBox" fmlaLink="N34" lockText="1" noThreeD="1"/>
</file>

<file path=xl/ctrlProps/ctrlProp810.xml><?xml version="1.0" encoding="utf-8"?>
<formControlPr xmlns="http://schemas.microsoft.com/office/spreadsheetml/2009/9/main" objectType="CheckBox" fmlaLink="K296" lockText="1" noThreeD="1"/>
</file>

<file path=xl/ctrlProps/ctrlProp811.xml><?xml version="1.0" encoding="utf-8"?>
<formControlPr xmlns="http://schemas.microsoft.com/office/spreadsheetml/2009/9/main" objectType="CheckBox" fmlaLink="K297" noThreeD="1"/>
</file>

<file path=xl/ctrlProps/ctrlProp812.xml><?xml version="1.0" encoding="utf-8"?>
<formControlPr xmlns="http://schemas.microsoft.com/office/spreadsheetml/2009/9/main" objectType="CheckBox" fmlaLink="K298" lockText="1" noThreeD="1"/>
</file>

<file path=xl/ctrlProps/ctrlProp813.xml><?xml version="1.0" encoding="utf-8"?>
<formControlPr xmlns="http://schemas.microsoft.com/office/spreadsheetml/2009/9/main" objectType="CheckBox" fmlaLink="K300" lockText="1" noThreeD="1"/>
</file>

<file path=xl/ctrlProps/ctrlProp814.xml><?xml version="1.0" encoding="utf-8"?>
<formControlPr xmlns="http://schemas.microsoft.com/office/spreadsheetml/2009/9/main" objectType="CheckBox" fmlaLink="K302" lockText="1" noThreeD="1"/>
</file>

<file path=xl/ctrlProps/ctrlProp815.xml><?xml version="1.0" encoding="utf-8"?>
<formControlPr xmlns="http://schemas.microsoft.com/office/spreadsheetml/2009/9/main" objectType="CheckBox" fmlaLink="K299" lockText="1" noThreeD="1"/>
</file>

<file path=xl/ctrlProps/ctrlProp816.xml><?xml version="1.0" encoding="utf-8"?>
<formControlPr xmlns="http://schemas.microsoft.com/office/spreadsheetml/2009/9/main" objectType="CheckBox" fmlaLink="K301" lockText="1" noThreeD="1"/>
</file>

<file path=xl/ctrlProps/ctrlProp817.xml><?xml version="1.0" encoding="utf-8"?>
<formControlPr xmlns="http://schemas.microsoft.com/office/spreadsheetml/2009/9/main" objectType="CheckBox" fmlaLink="L296" lockText="1" noThreeD="1"/>
</file>

<file path=xl/ctrlProps/ctrlProp818.xml><?xml version="1.0" encoding="utf-8"?>
<formControlPr xmlns="http://schemas.microsoft.com/office/spreadsheetml/2009/9/main" objectType="CheckBox" fmlaLink="L297" lockText="1" noThreeD="1"/>
</file>

<file path=xl/ctrlProps/ctrlProp819.xml><?xml version="1.0" encoding="utf-8"?>
<formControlPr xmlns="http://schemas.microsoft.com/office/spreadsheetml/2009/9/main" objectType="CheckBox" fmlaLink="L298" lockText="1" noThreeD="1"/>
</file>

<file path=xl/ctrlProps/ctrlProp82.xml><?xml version="1.0" encoding="utf-8"?>
<formControlPr xmlns="http://schemas.microsoft.com/office/spreadsheetml/2009/9/main" objectType="CheckBox" fmlaLink="K38" lockText="1" noThreeD="1"/>
</file>

<file path=xl/ctrlProps/ctrlProp820.xml><?xml version="1.0" encoding="utf-8"?>
<formControlPr xmlns="http://schemas.microsoft.com/office/spreadsheetml/2009/9/main" objectType="CheckBox" fmlaLink="L300" lockText="1" noThreeD="1"/>
</file>

<file path=xl/ctrlProps/ctrlProp821.xml><?xml version="1.0" encoding="utf-8"?>
<formControlPr xmlns="http://schemas.microsoft.com/office/spreadsheetml/2009/9/main" objectType="CheckBox" fmlaLink="L302" lockText="1" noThreeD="1"/>
</file>

<file path=xl/ctrlProps/ctrlProp822.xml><?xml version="1.0" encoding="utf-8"?>
<formControlPr xmlns="http://schemas.microsoft.com/office/spreadsheetml/2009/9/main" objectType="CheckBox" fmlaLink="L299" lockText="1" noThreeD="1"/>
</file>

<file path=xl/ctrlProps/ctrlProp823.xml><?xml version="1.0" encoding="utf-8"?>
<formControlPr xmlns="http://schemas.microsoft.com/office/spreadsheetml/2009/9/main" objectType="CheckBox" fmlaLink="L301" lockText="1" noThreeD="1"/>
</file>

<file path=xl/ctrlProps/ctrlProp824.xml><?xml version="1.0" encoding="utf-8"?>
<formControlPr xmlns="http://schemas.microsoft.com/office/spreadsheetml/2009/9/main" objectType="CheckBox" fmlaLink="M296" lockText="1" noThreeD="1"/>
</file>

<file path=xl/ctrlProps/ctrlProp825.xml><?xml version="1.0" encoding="utf-8"?>
<formControlPr xmlns="http://schemas.microsoft.com/office/spreadsheetml/2009/9/main" objectType="CheckBox" fmlaLink="M297" lockText="1" noThreeD="1"/>
</file>

<file path=xl/ctrlProps/ctrlProp826.xml><?xml version="1.0" encoding="utf-8"?>
<formControlPr xmlns="http://schemas.microsoft.com/office/spreadsheetml/2009/9/main" objectType="CheckBox" fmlaLink="M298" lockText="1" noThreeD="1"/>
</file>

<file path=xl/ctrlProps/ctrlProp827.xml><?xml version="1.0" encoding="utf-8"?>
<formControlPr xmlns="http://schemas.microsoft.com/office/spreadsheetml/2009/9/main" objectType="CheckBox" fmlaLink="M300" lockText="1" noThreeD="1"/>
</file>

<file path=xl/ctrlProps/ctrlProp828.xml><?xml version="1.0" encoding="utf-8"?>
<formControlPr xmlns="http://schemas.microsoft.com/office/spreadsheetml/2009/9/main" objectType="CheckBox" fmlaLink="M302" lockText="1" noThreeD="1"/>
</file>

<file path=xl/ctrlProps/ctrlProp829.xml><?xml version="1.0" encoding="utf-8"?>
<formControlPr xmlns="http://schemas.microsoft.com/office/spreadsheetml/2009/9/main" objectType="CheckBox" fmlaLink="M299" lockText="1" noThreeD="1"/>
</file>

<file path=xl/ctrlProps/ctrlProp83.xml><?xml version="1.0" encoding="utf-8"?>
<formControlPr xmlns="http://schemas.microsoft.com/office/spreadsheetml/2009/9/main" objectType="CheckBox" fmlaLink="K39" lockText="1" noThreeD="1"/>
</file>

<file path=xl/ctrlProps/ctrlProp830.xml><?xml version="1.0" encoding="utf-8"?>
<formControlPr xmlns="http://schemas.microsoft.com/office/spreadsheetml/2009/9/main" objectType="CheckBox" fmlaLink="M301" lockText="1" noThreeD="1"/>
</file>

<file path=xl/ctrlProps/ctrlProp831.xml><?xml version="1.0" encoding="utf-8"?>
<formControlPr xmlns="http://schemas.microsoft.com/office/spreadsheetml/2009/9/main" objectType="CheckBox" fmlaLink="N296" lockText="1" noThreeD="1"/>
</file>

<file path=xl/ctrlProps/ctrlProp832.xml><?xml version="1.0" encoding="utf-8"?>
<formControlPr xmlns="http://schemas.microsoft.com/office/spreadsheetml/2009/9/main" objectType="CheckBox" fmlaLink="N297" lockText="1" noThreeD="1"/>
</file>

<file path=xl/ctrlProps/ctrlProp833.xml><?xml version="1.0" encoding="utf-8"?>
<formControlPr xmlns="http://schemas.microsoft.com/office/spreadsheetml/2009/9/main" objectType="CheckBox" fmlaLink="N298" lockText="1" noThreeD="1"/>
</file>

<file path=xl/ctrlProps/ctrlProp834.xml><?xml version="1.0" encoding="utf-8"?>
<formControlPr xmlns="http://schemas.microsoft.com/office/spreadsheetml/2009/9/main" objectType="CheckBox" fmlaLink="N300" lockText="1" noThreeD="1"/>
</file>

<file path=xl/ctrlProps/ctrlProp835.xml><?xml version="1.0" encoding="utf-8"?>
<formControlPr xmlns="http://schemas.microsoft.com/office/spreadsheetml/2009/9/main" objectType="CheckBox" fmlaLink="N302" lockText="1" noThreeD="1"/>
</file>

<file path=xl/ctrlProps/ctrlProp836.xml><?xml version="1.0" encoding="utf-8"?>
<formControlPr xmlns="http://schemas.microsoft.com/office/spreadsheetml/2009/9/main" objectType="CheckBox" fmlaLink="N299" lockText="1" noThreeD="1"/>
</file>

<file path=xl/ctrlProps/ctrlProp837.xml><?xml version="1.0" encoding="utf-8"?>
<formControlPr xmlns="http://schemas.microsoft.com/office/spreadsheetml/2009/9/main" objectType="CheckBox" fmlaLink="N301" lockText="1" noThreeD="1"/>
</file>

<file path=xl/ctrlProps/ctrlProp838.xml><?xml version="1.0" encoding="utf-8"?>
<formControlPr xmlns="http://schemas.microsoft.com/office/spreadsheetml/2009/9/main" objectType="CheckBox" fmlaLink="K11" lockText="1" noThreeD="1"/>
</file>

<file path=xl/ctrlProps/ctrlProp839.xml><?xml version="1.0" encoding="utf-8"?>
<formControlPr xmlns="http://schemas.microsoft.com/office/spreadsheetml/2009/9/main" objectType="CheckBox" fmlaLink="M11" lockText="1" noThreeD="1"/>
</file>

<file path=xl/ctrlProps/ctrlProp84.xml><?xml version="1.0" encoding="utf-8"?>
<formControlPr xmlns="http://schemas.microsoft.com/office/spreadsheetml/2009/9/main" objectType="CheckBox" fmlaLink="K40" lockText="1" noThreeD="1"/>
</file>

<file path=xl/ctrlProps/ctrlProp840.xml><?xml version="1.0" encoding="utf-8"?>
<formControlPr xmlns="http://schemas.microsoft.com/office/spreadsheetml/2009/9/main" objectType="CheckBox" fmlaLink="N11" lockText="1" noThreeD="1"/>
</file>

<file path=xl/ctrlProps/ctrlProp841.xml><?xml version="1.0" encoding="utf-8"?>
<formControlPr xmlns="http://schemas.microsoft.com/office/spreadsheetml/2009/9/main" objectType="CheckBox" fmlaLink="L12" noThreeD="1"/>
</file>

<file path=xl/ctrlProps/ctrlProp842.xml><?xml version="1.0" encoding="utf-8"?>
<formControlPr xmlns="http://schemas.microsoft.com/office/spreadsheetml/2009/9/main" objectType="CheckBox" fmlaLink="K305" lockText="1" noThreeD="1"/>
</file>

<file path=xl/ctrlProps/ctrlProp843.xml><?xml version="1.0" encoding="utf-8"?>
<formControlPr xmlns="http://schemas.microsoft.com/office/spreadsheetml/2009/9/main" objectType="CheckBox" fmlaLink="K306" noThreeD="1"/>
</file>

<file path=xl/ctrlProps/ctrlProp844.xml><?xml version="1.0" encoding="utf-8"?>
<formControlPr xmlns="http://schemas.microsoft.com/office/spreadsheetml/2009/9/main" objectType="CheckBox" fmlaLink="K307" lockText="1" noThreeD="1"/>
</file>

<file path=xl/ctrlProps/ctrlProp845.xml><?xml version="1.0" encoding="utf-8"?>
<formControlPr xmlns="http://schemas.microsoft.com/office/spreadsheetml/2009/9/main" objectType="CheckBox" fmlaLink="K309" lockText="1" noThreeD="1"/>
</file>

<file path=xl/ctrlProps/ctrlProp846.xml><?xml version="1.0" encoding="utf-8"?>
<formControlPr xmlns="http://schemas.microsoft.com/office/spreadsheetml/2009/9/main" objectType="CheckBox" fmlaLink="K311" lockText="1" noThreeD="1"/>
</file>

<file path=xl/ctrlProps/ctrlProp847.xml><?xml version="1.0" encoding="utf-8"?>
<formControlPr xmlns="http://schemas.microsoft.com/office/spreadsheetml/2009/9/main" objectType="CheckBox" fmlaLink="K308" lockText="1" noThreeD="1"/>
</file>

<file path=xl/ctrlProps/ctrlProp848.xml><?xml version="1.0" encoding="utf-8"?>
<formControlPr xmlns="http://schemas.microsoft.com/office/spreadsheetml/2009/9/main" objectType="CheckBox" fmlaLink="K310" lockText="1" noThreeD="1"/>
</file>

<file path=xl/ctrlProps/ctrlProp849.xml><?xml version="1.0" encoding="utf-8"?>
<formControlPr xmlns="http://schemas.microsoft.com/office/spreadsheetml/2009/9/main" objectType="CheckBox" fmlaLink="L305" lockText="1" noThreeD="1"/>
</file>

<file path=xl/ctrlProps/ctrlProp85.xml><?xml version="1.0" encoding="utf-8"?>
<formControlPr xmlns="http://schemas.microsoft.com/office/spreadsheetml/2009/9/main" objectType="CheckBox" fmlaLink="K42" lockText="1" noThreeD="1"/>
</file>

<file path=xl/ctrlProps/ctrlProp850.xml><?xml version="1.0" encoding="utf-8"?>
<formControlPr xmlns="http://schemas.microsoft.com/office/spreadsheetml/2009/9/main" objectType="CheckBox" fmlaLink="L306" lockText="1" noThreeD="1"/>
</file>

<file path=xl/ctrlProps/ctrlProp851.xml><?xml version="1.0" encoding="utf-8"?>
<formControlPr xmlns="http://schemas.microsoft.com/office/spreadsheetml/2009/9/main" objectType="CheckBox" fmlaLink="L307" lockText="1" noThreeD="1"/>
</file>

<file path=xl/ctrlProps/ctrlProp852.xml><?xml version="1.0" encoding="utf-8"?>
<formControlPr xmlns="http://schemas.microsoft.com/office/spreadsheetml/2009/9/main" objectType="CheckBox" fmlaLink="L309" lockText="1" noThreeD="1"/>
</file>

<file path=xl/ctrlProps/ctrlProp853.xml><?xml version="1.0" encoding="utf-8"?>
<formControlPr xmlns="http://schemas.microsoft.com/office/spreadsheetml/2009/9/main" objectType="CheckBox" fmlaLink="L311" lockText="1" noThreeD="1"/>
</file>

<file path=xl/ctrlProps/ctrlProp854.xml><?xml version="1.0" encoding="utf-8"?>
<formControlPr xmlns="http://schemas.microsoft.com/office/spreadsheetml/2009/9/main" objectType="CheckBox" fmlaLink="L308" lockText="1" noThreeD="1"/>
</file>

<file path=xl/ctrlProps/ctrlProp855.xml><?xml version="1.0" encoding="utf-8"?>
<formControlPr xmlns="http://schemas.microsoft.com/office/spreadsheetml/2009/9/main" objectType="CheckBox" fmlaLink="L310" lockText="1" noThreeD="1"/>
</file>

<file path=xl/ctrlProps/ctrlProp856.xml><?xml version="1.0" encoding="utf-8"?>
<formControlPr xmlns="http://schemas.microsoft.com/office/spreadsheetml/2009/9/main" objectType="CheckBox" fmlaLink="M305" lockText="1" noThreeD="1"/>
</file>

<file path=xl/ctrlProps/ctrlProp857.xml><?xml version="1.0" encoding="utf-8"?>
<formControlPr xmlns="http://schemas.microsoft.com/office/spreadsheetml/2009/9/main" objectType="CheckBox" fmlaLink="M306" lockText="1" noThreeD="1"/>
</file>

<file path=xl/ctrlProps/ctrlProp858.xml><?xml version="1.0" encoding="utf-8"?>
<formControlPr xmlns="http://schemas.microsoft.com/office/spreadsheetml/2009/9/main" objectType="CheckBox" fmlaLink="M307" lockText="1" noThreeD="1"/>
</file>

<file path=xl/ctrlProps/ctrlProp859.xml><?xml version="1.0" encoding="utf-8"?>
<formControlPr xmlns="http://schemas.microsoft.com/office/spreadsheetml/2009/9/main" objectType="CheckBox" fmlaLink="M309" lockText="1" noThreeD="1"/>
</file>

<file path=xl/ctrlProps/ctrlProp86.xml><?xml version="1.0" encoding="utf-8"?>
<formControlPr xmlns="http://schemas.microsoft.com/office/spreadsheetml/2009/9/main" objectType="CheckBox" fmlaLink="K44" lockText="1" noThreeD="1"/>
</file>

<file path=xl/ctrlProps/ctrlProp860.xml><?xml version="1.0" encoding="utf-8"?>
<formControlPr xmlns="http://schemas.microsoft.com/office/spreadsheetml/2009/9/main" objectType="CheckBox" fmlaLink="M311" lockText="1" noThreeD="1"/>
</file>

<file path=xl/ctrlProps/ctrlProp861.xml><?xml version="1.0" encoding="utf-8"?>
<formControlPr xmlns="http://schemas.microsoft.com/office/spreadsheetml/2009/9/main" objectType="CheckBox" fmlaLink="M308" lockText="1" noThreeD="1"/>
</file>

<file path=xl/ctrlProps/ctrlProp862.xml><?xml version="1.0" encoding="utf-8"?>
<formControlPr xmlns="http://schemas.microsoft.com/office/spreadsheetml/2009/9/main" objectType="CheckBox" fmlaLink="M310" lockText="1" noThreeD="1"/>
</file>

<file path=xl/ctrlProps/ctrlProp863.xml><?xml version="1.0" encoding="utf-8"?>
<formControlPr xmlns="http://schemas.microsoft.com/office/spreadsheetml/2009/9/main" objectType="CheckBox" fmlaLink="N305" lockText="1" noThreeD="1"/>
</file>

<file path=xl/ctrlProps/ctrlProp864.xml><?xml version="1.0" encoding="utf-8"?>
<formControlPr xmlns="http://schemas.microsoft.com/office/spreadsheetml/2009/9/main" objectType="CheckBox" fmlaLink="N306" lockText="1" noThreeD="1"/>
</file>

<file path=xl/ctrlProps/ctrlProp865.xml><?xml version="1.0" encoding="utf-8"?>
<formControlPr xmlns="http://schemas.microsoft.com/office/spreadsheetml/2009/9/main" objectType="CheckBox" fmlaLink="N307" lockText="1" noThreeD="1"/>
</file>

<file path=xl/ctrlProps/ctrlProp866.xml><?xml version="1.0" encoding="utf-8"?>
<formControlPr xmlns="http://schemas.microsoft.com/office/spreadsheetml/2009/9/main" objectType="CheckBox" fmlaLink="N309" lockText="1" noThreeD="1"/>
</file>

<file path=xl/ctrlProps/ctrlProp867.xml><?xml version="1.0" encoding="utf-8"?>
<formControlPr xmlns="http://schemas.microsoft.com/office/spreadsheetml/2009/9/main" objectType="CheckBox" fmlaLink="N311" lockText="1" noThreeD="1"/>
</file>

<file path=xl/ctrlProps/ctrlProp868.xml><?xml version="1.0" encoding="utf-8"?>
<formControlPr xmlns="http://schemas.microsoft.com/office/spreadsheetml/2009/9/main" objectType="CheckBox" fmlaLink="N308" lockText="1" noThreeD="1"/>
</file>

<file path=xl/ctrlProps/ctrlProp869.xml><?xml version="1.0" encoding="utf-8"?>
<formControlPr xmlns="http://schemas.microsoft.com/office/spreadsheetml/2009/9/main" objectType="CheckBox" fmlaLink="N310" lockText="1" noThreeD="1"/>
</file>

<file path=xl/ctrlProps/ctrlProp87.xml><?xml version="1.0" encoding="utf-8"?>
<formControlPr xmlns="http://schemas.microsoft.com/office/spreadsheetml/2009/9/main" objectType="CheckBox" fmlaLink="K41" lockText="1" noThreeD="1"/>
</file>

<file path=xl/ctrlProps/ctrlProp870.xml><?xml version="1.0" encoding="utf-8"?>
<formControlPr xmlns="http://schemas.microsoft.com/office/spreadsheetml/2009/9/main" objectType="CheckBox" fmlaLink="K119" lockText="1" noThreeD="1"/>
</file>

<file path=xl/ctrlProps/ctrlProp871.xml><?xml version="1.0" encoding="utf-8"?>
<formControlPr xmlns="http://schemas.microsoft.com/office/spreadsheetml/2009/9/main" objectType="CheckBox" fmlaLink="K120" lockText="1" noThreeD="1"/>
</file>

<file path=xl/ctrlProps/ctrlProp872.xml><?xml version="1.0" encoding="utf-8"?>
<formControlPr xmlns="http://schemas.microsoft.com/office/spreadsheetml/2009/9/main" objectType="CheckBox" fmlaLink="K121" lockText="1" noThreeD="1"/>
</file>

<file path=xl/ctrlProps/ctrlProp873.xml><?xml version="1.0" encoding="utf-8"?>
<formControlPr xmlns="http://schemas.microsoft.com/office/spreadsheetml/2009/9/main" objectType="CheckBox" fmlaLink="K123" lockText="1" noThreeD="1"/>
</file>

<file path=xl/ctrlProps/ctrlProp874.xml><?xml version="1.0" encoding="utf-8"?>
<formControlPr xmlns="http://schemas.microsoft.com/office/spreadsheetml/2009/9/main" objectType="CheckBox" fmlaLink="K125" lockText="1" noThreeD="1"/>
</file>

<file path=xl/ctrlProps/ctrlProp875.xml><?xml version="1.0" encoding="utf-8"?>
<formControlPr xmlns="http://schemas.microsoft.com/office/spreadsheetml/2009/9/main" objectType="CheckBox" fmlaLink="K122" lockText="1" noThreeD="1"/>
</file>

<file path=xl/ctrlProps/ctrlProp876.xml><?xml version="1.0" encoding="utf-8"?>
<formControlPr xmlns="http://schemas.microsoft.com/office/spreadsheetml/2009/9/main" objectType="CheckBox" fmlaLink="K124" lockText="1" noThreeD="1"/>
</file>

<file path=xl/ctrlProps/ctrlProp877.xml><?xml version="1.0" encoding="utf-8"?>
<formControlPr xmlns="http://schemas.microsoft.com/office/spreadsheetml/2009/9/main" objectType="CheckBox" fmlaLink="L119" lockText="1" noThreeD="1"/>
</file>

<file path=xl/ctrlProps/ctrlProp878.xml><?xml version="1.0" encoding="utf-8"?>
<formControlPr xmlns="http://schemas.microsoft.com/office/spreadsheetml/2009/9/main" objectType="CheckBox" fmlaLink="L120" lockText="1" noThreeD="1"/>
</file>

<file path=xl/ctrlProps/ctrlProp879.xml><?xml version="1.0" encoding="utf-8"?>
<formControlPr xmlns="http://schemas.microsoft.com/office/spreadsheetml/2009/9/main" objectType="CheckBox" fmlaLink="L121" lockText="1" noThreeD="1"/>
</file>

<file path=xl/ctrlProps/ctrlProp88.xml><?xml version="1.0" encoding="utf-8"?>
<formControlPr xmlns="http://schemas.microsoft.com/office/spreadsheetml/2009/9/main" objectType="CheckBox" fmlaLink="K43" lockText="1" noThreeD="1"/>
</file>

<file path=xl/ctrlProps/ctrlProp880.xml><?xml version="1.0" encoding="utf-8"?>
<formControlPr xmlns="http://schemas.microsoft.com/office/spreadsheetml/2009/9/main" objectType="CheckBox" fmlaLink="L123" lockText="1" noThreeD="1"/>
</file>

<file path=xl/ctrlProps/ctrlProp881.xml><?xml version="1.0" encoding="utf-8"?>
<formControlPr xmlns="http://schemas.microsoft.com/office/spreadsheetml/2009/9/main" objectType="CheckBox" fmlaLink="L125" lockText="1" noThreeD="1"/>
</file>

<file path=xl/ctrlProps/ctrlProp882.xml><?xml version="1.0" encoding="utf-8"?>
<formControlPr xmlns="http://schemas.microsoft.com/office/spreadsheetml/2009/9/main" objectType="CheckBox" fmlaLink="L122" lockText="1" noThreeD="1"/>
</file>

<file path=xl/ctrlProps/ctrlProp883.xml><?xml version="1.0" encoding="utf-8"?>
<formControlPr xmlns="http://schemas.microsoft.com/office/spreadsheetml/2009/9/main" objectType="CheckBox" fmlaLink="L124" lockText="1" noThreeD="1"/>
</file>

<file path=xl/ctrlProps/ctrlProp884.xml><?xml version="1.0" encoding="utf-8"?>
<formControlPr xmlns="http://schemas.microsoft.com/office/spreadsheetml/2009/9/main" objectType="CheckBox" fmlaLink="M119" lockText="1" noThreeD="1"/>
</file>

<file path=xl/ctrlProps/ctrlProp885.xml><?xml version="1.0" encoding="utf-8"?>
<formControlPr xmlns="http://schemas.microsoft.com/office/spreadsheetml/2009/9/main" objectType="CheckBox" fmlaLink="M120" lockText="1" noThreeD="1"/>
</file>

<file path=xl/ctrlProps/ctrlProp886.xml><?xml version="1.0" encoding="utf-8"?>
<formControlPr xmlns="http://schemas.microsoft.com/office/spreadsheetml/2009/9/main" objectType="CheckBox" fmlaLink="M121" lockText="1" noThreeD="1"/>
</file>

<file path=xl/ctrlProps/ctrlProp887.xml><?xml version="1.0" encoding="utf-8"?>
<formControlPr xmlns="http://schemas.microsoft.com/office/spreadsheetml/2009/9/main" objectType="CheckBox" fmlaLink="M123" lockText="1" noThreeD="1"/>
</file>

<file path=xl/ctrlProps/ctrlProp888.xml><?xml version="1.0" encoding="utf-8"?>
<formControlPr xmlns="http://schemas.microsoft.com/office/spreadsheetml/2009/9/main" objectType="CheckBox" fmlaLink="M125" lockText="1" noThreeD="1"/>
</file>

<file path=xl/ctrlProps/ctrlProp889.xml><?xml version="1.0" encoding="utf-8"?>
<formControlPr xmlns="http://schemas.microsoft.com/office/spreadsheetml/2009/9/main" objectType="CheckBox" fmlaLink="M122" lockText="1" noThreeD="1"/>
</file>

<file path=xl/ctrlProps/ctrlProp89.xml><?xml version="1.0" encoding="utf-8"?>
<formControlPr xmlns="http://schemas.microsoft.com/office/spreadsheetml/2009/9/main" objectType="CheckBox" fmlaLink="L38" lockText="1" noThreeD="1"/>
</file>

<file path=xl/ctrlProps/ctrlProp890.xml><?xml version="1.0" encoding="utf-8"?>
<formControlPr xmlns="http://schemas.microsoft.com/office/spreadsheetml/2009/9/main" objectType="CheckBox" fmlaLink="M124" lockText="1" noThreeD="1"/>
</file>

<file path=xl/ctrlProps/ctrlProp891.xml><?xml version="1.0" encoding="utf-8"?>
<formControlPr xmlns="http://schemas.microsoft.com/office/spreadsheetml/2009/9/main" objectType="CheckBox" fmlaLink="N119" lockText="1" noThreeD="1"/>
</file>

<file path=xl/ctrlProps/ctrlProp892.xml><?xml version="1.0" encoding="utf-8"?>
<formControlPr xmlns="http://schemas.microsoft.com/office/spreadsheetml/2009/9/main" objectType="CheckBox" fmlaLink="N120" lockText="1" noThreeD="1"/>
</file>

<file path=xl/ctrlProps/ctrlProp893.xml><?xml version="1.0" encoding="utf-8"?>
<formControlPr xmlns="http://schemas.microsoft.com/office/spreadsheetml/2009/9/main" objectType="CheckBox" fmlaLink="N121" lockText="1" noThreeD="1"/>
</file>

<file path=xl/ctrlProps/ctrlProp894.xml><?xml version="1.0" encoding="utf-8"?>
<formControlPr xmlns="http://schemas.microsoft.com/office/spreadsheetml/2009/9/main" objectType="CheckBox" fmlaLink="N123" lockText="1" noThreeD="1"/>
</file>

<file path=xl/ctrlProps/ctrlProp895.xml><?xml version="1.0" encoding="utf-8"?>
<formControlPr xmlns="http://schemas.microsoft.com/office/spreadsheetml/2009/9/main" objectType="CheckBox" fmlaLink="N125" lockText="1" noThreeD="1"/>
</file>

<file path=xl/ctrlProps/ctrlProp896.xml><?xml version="1.0" encoding="utf-8"?>
<formControlPr xmlns="http://schemas.microsoft.com/office/spreadsheetml/2009/9/main" objectType="CheckBox" fmlaLink="N122" lockText="1" noThreeD="1"/>
</file>

<file path=xl/ctrlProps/ctrlProp897.xml><?xml version="1.0" encoding="utf-8"?>
<formControlPr xmlns="http://schemas.microsoft.com/office/spreadsheetml/2009/9/main" objectType="CheckBox" fmlaLink="N124" lockText="1" noThreeD="1"/>
</file>

<file path=xl/ctrlProps/ctrlProp898.xml><?xml version="1.0" encoding="utf-8"?>
<formControlPr xmlns="http://schemas.microsoft.com/office/spreadsheetml/2009/9/main" objectType="CheckBox" fmlaLink="K110" lockText="1" noThreeD="1"/>
</file>

<file path=xl/ctrlProps/ctrlProp899.xml><?xml version="1.0" encoding="utf-8"?>
<formControlPr xmlns="http://schemas.microsoft.com/office/spreadsheetml/2009/9/main" objectType="CheckBox" fmlaLink="L110" lockText="1" noThreeD="1"/>
</file>

<file path=xl/ctrlProps/ctrlProp9.xml><?xml version="1.0" encoding="utf-8"?>
<formControlPr xmlns="http://schemas.microsoft.com/office/spreadsheetml/2009/9/main" objectType="CheckBox" fmlaLink="L13" lockText="1" noThreeD="1"/>
</file>

<file path=xl/ctrlProps/ctrlProp90.xml><?xml version="1.0" encoding="utf-8"?>
<formControlPr xmlns="http://schemas.microsoft.com/office/spreadsheetml/2009/9/main" objectType="CheckBox" fmlaLink="L39" lockText="1" noThreeD="1"/>
</file>

<file path=xl/ctrlProps/ctrlProp900.xml><?xml version="1.0" encoding="utf-8"?>
<formControlPr xmlns="http://schemas.microsoft.com/office/spreadsheetml/2009/9/main" objectType="CheckBox" fmlaLink="M110" lockText="1" noThreeD="1"/>
</file>

<file path=xl/ctrlProps/ctrlProp901.xml><?xml version="1.0" encoding="utf-8"?>
<formControlPr xmlns="http://schemas.microsoft.com/office/spreadsheetml/2009/9/main" objectType="CheckBox" fmlaLink="N110" lockText="1" noThreeD="1"/>
</file>

<file path=xl/ctrlProps/ctrlProp902.xml><?xml version="1.0" encoding="utf-8"?>
<formControlPr xmlns="http://schemas.microsoft.com/office/spreadsheetml/2009/9/main" objectType="CheckBox" fmlaLink="K111" lockText="1" noThreeD="1"/>
</file>

<file path=xl/ctrlProps/ctrlProp903.xml><?xml version="1.0" encoding="utf-8"?>
<formControlPr xmlns="http://schemas.microsoft.com/office/spreadsheetml/2009/9/main" objectType="CheckBox" fmlaLink="L111" lockText="1" noThreeD="1"/>
</file>

<file path=xl/ctrlProps/ctrlProp904.xml><?xml version="1.0" encoding="utf-8"?>
<formControlPr xmlns="http://schemas.microsoft.com/office/spreadsheetml/2009/9/main" objectType="CheckBox" fmlaLink="M111" lockText="1" noThreeD="1"/>
</file>

<file path=xl/ctrlProps/ctrlProp905.xml><?xml version="1.0" encoding="utf-8"?>
<formControlPr xmlns="http://schemas.microsoft.com/office/spreadsheetml/2009/9/main" objectType="CheckBox" fmlaLink="N111" lockText="1" noThreeD="1"/>
</file>

<file path=xl/ctrlProps/ctrlProp906.xml><?xml version="1.0" encoding="utf-8"?>
<formControlPr xmlns="http://schemas.microsoft.com/office/spreadsheetml/2009/9/main" objectType="CheckBox" fmlaLink="K112" lockText="1" noThreeD="1"/>
</file>

<file path=xl/ctrlProps/ctrlProp907.xml><?xml version="1.0" encoding="utf-8"?>
<formControlPr xmlns="http://schemas.microsoft.com/office/spreadsheetml/2009/9/main" objectType="CheckBox" fmlaLink="L112" lockText="1" noThreeD="1"/>
</file>

<file path=xl/ctrlProps/ctrlProp908.xml><?xml version="1.0" encoding="utf-8"?>
<formControlPr xmlns="http://schemas.microsoft.com/office/spreadsheetml/2009/9/main" objectType="CheckBox" fmlaLink="M112" lockText="1" noThreeD="1"/>
</file>

<file path=xl/ctrlProps/ctrlProp909.xml><?xml version="1.0" encoding="utf-8"?>
<formControlPr xmlns="http://schemas.microsoft.com/office/spreadsheetml/2009/9/main" objectType="CheckBox" fmlaLink="N112" lockText="1" noThreeD="1"/>
</file>

<file path=xl/ctrlProps/ctrlProp91.xml><?xml version="1.0" encoding="utf-8"?>
<formControlPr xmlns="http://schemas.microsoft.com/office/spreadsheetml/2009/9/main" objectType="CheckBox" fmlaLink="L40" lockText="1" noThreeD="1"/>
</file>

<file path=xl/ctrlProps/ctrlProp910.xml><?xml version="1.0" encoding="utf-8"?>
<formControlPr xmlns="http://schemas.microsoft.com/office/spreadsheetml/2009/9/main" objectType="CheckBox" fmlaLink="K113" lockText="1" noThreeD="1"/>
</file>

<file path=xl/ctrlProps/ctrlProp911.xml><?xml version="1.0" encoding="utf-8"?>
<formControlPr xmlns="http://schemas.microsoft.com/office/spreadsheetml/2009/9/main" objectType="CheckBox" fmlaLink="L113" lockText="1" noThreeD="1"/>
</file>

<file path=xl/ctrlProps/ctrlProp912.xml><?xml version="1.0" encoding="utf-8"?>
<formControlPr xmlns="http://schemas.microsoft.com/office/spreadsheetml/2009/9/main" objectType="CheckBox" fmlaLink="M113" lockText="1" noThreeD="1"/>
</file>

<file path=xl/ctrlProps/ctrlProp913.xml><?xml version="1.0" encoding="utf-8"?>
<formControlPr xmlns="http://schemas.microsoft.com/office/spreadsheetml/2009/9/main" objectType="CheckBox" fmlaLink="N113" lockText="1" noThreeD="1"/>
</file>

<file path=xl/ctrlProps/ctrlProp914.xml><?xml version="1.0" encoding="utf-8"?>
<formControlPr xmlns="http://schemas.microsoft.com/office/spreadsheetml/2009/9/main" objectType="CheckBox" fmlaLink="K114" lockText="1" noThreeD="1"/>
</file>

<file path=xl/ctrlProps/ctrlProp915.xml><?xml version="1.0" encoding="utf-8"?>
<formControlPr xmlns="http://schemas.microsoft.com/office/spreadsheetml/2009/9/main" objectType="CheckBox" fmlaLink="L114" lockText="1" noThreeD="1"/>
</file>

<file path=xl/ctrlProps/ctrlProp916.xml><?xml version="1.0" encoding="utf-8"?>
<formControlPr xmlns="http://schemas.microsoft.com/office/spreadsheetml/2009/9/main" objectType="CheckBox" fmlaLink="M114" lockText="1" noThreeD="1"/>
</file>

<file path=xl/ctrlProps/ctrlProp917.xml><?xml version="1.0" encoding="utf-8"?>
<formControlPr xmlns="http://schemas.microsoft.com/office/spreadsheetml/2009/9/main" objectType="CheckBox" fmlaLink="N114" lockText="1" noThreeD="1"/>
</file>

<file path=xl/ctrlProps/ctrlProp918.xml><?xml version="1.0" encoding="utf-8"?>
<formControlPr xmlns="http://schemas.microsoft.com/office/spreadsheetml/2009/9/main" objectType="CheckBox" fmlaLink="K115" lockText="1" noThreeD="1"/>
</file>

<file path=xl/ctrlProps/ctrlProp919.xml><?xml version="1.0" encoding="utf-8"?>
<formControlPr xmlns="http://schemas.microsoft.com/office/spreadsheetml/2009/9/main" objectType="CheckBox" fmlaLink="L115" lockText="1" noThreeD="1"/>
</file>

<file path=xl/ctrlProps/ctrlProp92.xml><?xml version="1.0" encoding="utf-8"?>
<formControlPr xmlns="http://schemas.microsoft.com/office/spreadsheetml/2009/9/main" objectType="CheckBox" fmlaLink="L42" lockText="1" noThreeD="1"/>
</file>

<file path=xl/ctrlProps/ctrlProp920.xml><?xml version="1.0" encoding="utf-8"?>
<formControlPr xmlns="http://schemas.microsoft.com/office/spreadsheetml/2009/9/main" objectType="CheckBox" fmlaLink="M115" lockText="1" noThreeD="1"/>
</file>

<file path=xl/ctrlProps/ctrlProp921.xml><?xml version="1.0" encoding="utf-8"?>
<formControlPr xmlns="http://schemas.microsoft.com/office/spreadsheetml/2009/9/main" objectType="CheckBox" fmlaLink="N115" lockText="1" noThreeD="1"/>
</file>

<file path=xl/ctrlProps/ctrlProp922.xml><?xml version="1.0" encoding="utf-8"?>
<formControlPr xmlns="http://schemas.microsoft.com/office/spreadsheetml/2009/9/main" objectType="CheckBox" fmlaLink="K116" lockText="1" noThreeD="1"/>
</file>

<file path=xl/ctrlProps/ctrlProp923.xml><?xml version="1.0" encoding="utf-8"?>
<formControlPr xmlns="http://schemas.microsoft.com/office/spreadsheetml/2009/9/main" objectType="CheckBox" fmlaLink="L116" lockText="1" noThreeD="1"/>
</file>

<file path=xl/ctrlProps/ctrlProp924.xml><?xml version="1.0" encoding="utf-8"?>
<formControlPr xmlns="http://schemas.microsoft.com/office/spreadsheetml/2009/9/main" objectType="CheckBox" fmlaLink="M116" lockText="1" noThreeD="1"/>
</file>

<file path=xl/ctrlProps/ctrlProp925.xml><?xml version="1.0" encoding="utf-8"?>
<formControlPr xmlns="http://schemas.microsoft.com/office/spreadsheetml/2009/9/main" objectType="CheckBox" fmlaLink="N116" lockText="1" noThreeD="1"/>
</file>

<file path=xl/ctrlProps/ctrlProp93.xml><?xml version="1.0" encoding="utf-8"?>
<formControlPr xmlns="http://schemas.microsoft.com/office/spreadsheetml/2009/9/main" objectType="CheckBox" fmlaLink="L44" lockText="1" noThreeD="1"/>
</file>

<file path=xl/ctrlProps/ctrlProp94.xml><?xml version="1.0" encoding="utf-8"?>
<formControlPr xmlns="http://schemas.microsoft.com/office/spreadsheetml/2009/9/main" objectType="CheckBox" fmlaLink="L41" lockText="1" noThreeD="1"/>
</file>

<file path=xl/ctrlProps/ctrlProp95.xml><?xml version="1.0" encoding="utf-8"?>
<formControlPr xmlns="http://schemas.microsoft.com/office/spreadsheetml/2009/9/main" objectType="CheckBox" fmlaLink="L43" lockText="1" noThreeD="1"/>
</file>

<file path=xl/ctrlProps/ctrlProp96.xml><?xml version="1.0" encoding="utf-8"?>
<formControlPr xmlns="http://schemas.microsoft.com/office/spreadsheetml/2009/9/main" objectType="CheckBox" fmlaLink="M38" lockText="1" noThreeD="1"/>
</file>

<file path=xl/ctrlProps/ctrlProp97.xml><?xml version="1.0" encoding="utf-8"?>
<formControlPr xmlns="http://schemas.microsoft.com/office/spreadsheetml/2009/9/main" objectType="CheckBox" fmlaLink="M39" lockText="1" noThreeD="1"/>
</file>

<file path=xl/ctrlProps/ctrlProp98.xml><?xml version="1.0" encoding="utf-8"?>
<formControlPr xmlns="http://schemas.microsoft.com/office/spreadsheetml/2009/9/main" objectType="CheckBox" fmlaLink="M40" lockText="1" noThreeD="1"/>
</file>

<file path=xl/ctrlProps/ctrlProp99.xml><?xml version="1.0" encoding="utf-8"?>
<formControlPr xmlns="http://schemas.microsoft.com/office/spreadsheetml/2009/9/main" objectType="CheckBox" fmlaLink="M4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26" Type="http://schemas.openxmlformats.org/officeDocument/2006/relationships/chart" Target="../charts/chart30.xml"/><Relationship Id="rId3" Type="http://schemas.openxmlformats.org/officeDocument/2006/relationships/chart" Target="../charts/chart7.xml"/><Relationship Id="rId21" Type="http://schemas.openxmlformats.org/officeDocument/2006/relationships/chart" Target="../charts/chart25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chart" Target="../charts/chart29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29" Type="http://schemas.openxmlformats.org/officeDocument/2006/relationships/image" Target="../media/image3.png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28" Type="http://schemas.openxmlformats.org/officeDocument/2006/relationships/chart" Target="../charts/chart32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Relationship Id="rId27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3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15</xdr:row>
          <xdr:rowOff>31750</xdr:rowOff>
        </xdr:from>
        <xdr:to>
          <xdr:col>12</xdr:col>
          <xdr:colOff>603250</xdr:colOff>
          <xdr:row>16</xdr:row>
          <xdr:rowOff>38100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38100</xdr:colOff>
      <xdr:row>2</xdr:row>
      <xdr:rowOff>76200</xdr:rowOff>
    </xdr:from>
    <xdr:to>
      <xdr:col>7</xdr:col>
      <xdr:colOff>47625</xdr:colOff>
      <xdr:row>5</xdr:row>
      <xdr:rowOff>171450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57200"/>
          <a:ext cx="3162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11</xdr:row>
          <xdr:rowOff>0</xdr:rowOff>
        </xdr:from>
        <xdr:to>
          <xdr:col>11</xdr:col>
          <xdr:colOff>50800</xdr:colOff>
          <xdr:row>12</xdr:row>
          <xdr:rowOff>31750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12</xdr:row>
          <xdr:rowOff>0</xdr:rowOff>
        </xdr:from>
        <xdr:to>
          <xdr:col>11</xdr:col>
          <xdr:colOff>50800</xdr:colOff>
          <xdr:row>13</xdr:row>
          <xdr:rowOff>31750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14</xdr:row>
          <xdr:rowOff>0</xdr:rowOff>
        </xdr:from>
        <xdr:to>
          <xdr:col>11</xdr:col>
          <xdr:colOff>50800</xdr:colOff>
          <xdr:row>15</xdr:row>
          <xdr:rowOff>31750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16</xdr:row>
          <xdr:rowOff>0</xdr:rowOff>
        </xdr:from>
        <xdr:to>
          <xdr:col>11</xdr:col>
          <xdr:colOff>50800</xdr:colOff>
          <xdr:row>17</xdr:row>
          <xdr:rowOff>31750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13</xdr:row>
          <xdr:rowOff>0</xdr:rowOff>
        </xdr:from>
        <xdr:to>
          <xdr:col>11</xdr:col>
          <xdr:colOff>50800</xdr:colOff>
          <xdr:row>14</xdr:row>
          <xdr:rowOff>31750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15</xdr:row>
          <xdr:rowOff>0</xdr:rowOff>
        </xdr:from>
        <xdr:to>
          <xdr:col>11</xdr:col>
          <xdr:colOff>50800</xdr:colOff>
          <xdr:row>16</xdr:row>
          <xdr:rowOff>31750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10</xdr:row>
          <xdr:rowOff>0</xdr:rowOff>
        </xdr:from>
        <xdr:to>
          <xdr:col>12</xdr:col>
          <xdr:colOff>0</xdr:colOff>
          <xdr:row>11</xdr:row>
          <xdr:rowOff>31750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</xdr:row>
          <xdr:rowOff>0</xdr:rowOff>
        </xdr:from>
        <xdr:to>
          <xdr:col>12</xdr:col>
          <xdr:colOff>0</xdr:colOff>
          <xdr:row>13</xdr:row>
          <xdr:rowOff>31750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0</xdr:rowOff>
        </xdr:from>
        <xdr:to>
          <xdr:col>12</xdr:col>
          <xdr:colOff>0</xdr:colOff>
          <xdr:row>15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</xdr:row>
          <xdr:rowOff>0</xdr:rowOff>
        </xdr:from>
        <xdr:to>
          <xdr:col>12</xdr:col>
          <xdr:colOff>0</xdr:colOff>
          <xdr:row>17</xdr:row>
          <xdr:rowOff>31750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</xdr:row>
          <xdr:rowOff>0</xdr:rowOff>
        </xdr:from>
        <xdr:to>
          <xdr:col>12</xdr:col>
          <xdr:colOff>12700</xdr:colOff>
          <xdr:row>14</xdr:row>
          <xdr:rowOff>31750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</xdr:row>
          <xdr:rowOff>0</xdr:rowOff>
        </xdr:from>
        <xdr:to>
          <xdr:col>12</xdr:col>
          <xdr:colOff>0</xdr:colOff>
          <xdr:row>16</xdr:row>
          <xdr:rowOff>31750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</xdr:row>
          <xdr:rowOff>0</xdr:rowOff>
        </xdr:from>
        <xdr:to>
          <xdr:col>13</xdr:col>
          <xdr:colOff>0</xdr:colOff>
          <xdr:row>12</xdr:row>
          <xdr:rowOff>31750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12</xdr:row>
          <xdr:rowOff>0</xdr:rowOff>
        </xdr:from>
        <xdr:to>
          <xdr:col>13</xdr:col>
          <xdr:colOff>12700</xdr:colOff>
          <xdr:row>13</xdr:row>
          <xdr:rowOff>31750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</xdr:row>
          <xdr:rowOff>0</xdr:rowOff>
        </xdr:from>
        <xdr:to>
          <xdr:col>13</xdr:col>
          <xdr:colOff>12700</xdr:colOff>
          <xdr:row>15</xdr:row>
          <xdr:rowOff>31750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</xdr:row>
          <xdr:rowOff>0</xdr:rowOff>
        </xdr:from>
        <xdr:to>
          <xdr:col>13</xdr:col>
          <xdr:colOff>12700</xdr:colOff>
          <xdr:row>17</xdr:row>
          <xdr:rowOff>31750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</xdr:row>
          <xdr:rowOff>0</xdr:rowOff>
        </xdr:from>
        <xdr:to>
          <xdr:col>13</xdr:col>
          <xdr:colOff>12700</xdr:colOff>
          <xdr:row>14</xdr:row>
          <xdr:rowOff>31750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</xdr:row>
          <xdr:rowOff>0</xdr:rowOff>
        </xdr:from>
        <xdr:to>
          <xdr:col>13</xdr:col>
          <xdr:colOff>12700</xdr:colOff>
          <xdr:row>16</xdr:row>
          <xdr:rowOff>31750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11</xdr:row>
          <xdr:rowOff>0</xdr:rowOff>
        </xdr:from>
        <xdr:to>
          <xdr:col>14</xdr:col>
          <xdr:colOff>12700</xdr:colOff>
          <xdr:row>12</xdr:row>
          <xdr:rowOff>31750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11</xdr:row>
          <xdr:rowOff>184150</xdr:rowOff>
        </xdr:from>
        <xdr:to>
          <xdr:col>14</xdr:col>
          <xdr:colOff>12700</xdr:colOff>
          <xdr:row>13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</xdr:row>
          <xdr:rowOff>0</xdr:rowOff>
        </xdr:from>
        <xdr:to>
          <xdr:col>14</xdr:col>
          <xdr:colOff>12700</xdr:colOff>
          <xdr:row>15</xdr:row>
          <xdr:rowOff>31750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</xdr:row>
          <xdr:rowOff>0</xdr:rowOff>
        </xdr:from>
        <xdr:to>
          <xdr:col>14</xdr:col>
          <xdr:colOff>12700</xdr:colOff>
          <xdr:row>17</xdr:row>
          <xdr:rowOff>31750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</xdr:row>
          <xdr:rowOff>0</xdr:rowOff>
        </xdr:from>
        <xdr:to>
          <xdr:col>14</xdr:col>
          <xdr:colOff>12700</xdr:colOff>
          <xdr:row>14</xdr:row>
          <xdr:rowOff>31750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</xdr:row>
          <xdr:rowOff>0</xdr:rowOff>
        </xdr:from>
        <xdr:to>
          <xdr:col>14</xdr:col>
          <xdr:colOff>12700</xdr:colOff>
          <xdr:row>16</xdr:row>
          <xdr:rowOff>31750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</xdr:row>
          <xdr:rowOff>260350</xdr:rowOff>
        </xdr:from>
        <xdr:to>
          <xdr:col>11</xdr:col>
          <xdr:colOff>12700</xdr:colOff>
          <xdr:row>20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</xdr:row>
          <xdr:rowOff>171450</xdr:rowOff>
        </xdr:from>
        <xdr:to>
          <xdr:col>11</xdr:col>
          <xdr:colOff>12700</xdr:colOff>
          <xdr:row>21</xdr:row>
          <xdr:rowOff>12700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</xdr:row>
          <xdr:rowOff>171450</xdr:rowOff>
        </xdr:from>
        <xdr:to>
          <xdr:col>11</xdr:col>
          <xdr:colOff>12700</xdr:colOff>
          <xdr:row>22</xdr:row>
          <xdr:rowOff>12700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22</xdr:row>
          <xdr:rowOff>171450</xdr:rowOff>
        </xdr:from>
        <xdr:to>
          <xdr:col>11</xdr:col>
          <xdr:colOff>12700</xdr:colOff>
          <xdr:row>24</xdr:row>
          <xdr:rowOff>12700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</xdr:row>
          <xdr:rowOff>171450</xdr:rowOff>
        </xdr:from>
        <xdr:to>
          <xdr:col>11</xdr:col>
          <xdr:colOff>12700</xdr:colOff>
          <xdr:row>26</xdr:row>
          <xdr:rowOff>12700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</xdr:row>
          <xdr:rowOff>171450</xdr:rowOff>
        </xdr:from>
        <xdr:to>
          <xdr:col>11</xdr:col>
          <xdr:colOff>12700</xdr:colOff>
          <xdr:row>23</xdr:row>
          <xdr:rowOff>12700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</xdr:row>
          <xdr:rowOff>171450</xdr:rowOff>
        </xdr:from>
        <xdr:to>
          <xdr:col>11</xdr:col>
          <xdr:colOff>12700</xdr:colOff>
          <xdr:row>25</xdr:row>
          <xdr:rowOff>12700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</xdr:row>
          <xdr:rowOff>260350</xdr:rowOff>
        </xdr:from>
        <xdr:to>
          <xdr:col>12</xdr:col>
          <xdr:colOff>12700</xdr:colOff>
          <xdr:row>20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</xdr:row>
          <xdr:rowOff>171450</xdr:rowOff>
        </xdr:from>
        <xdr:to>
          <xdr:col>12</xdr:col>
          <xdr:colOff>12700</xdr:colOff>
          <xdr:row>21</xdr:row>
          <xdr:rowOff>12700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</xdr:row>
          <xdr:rowOff>171450</xdr:rowOff>
        </xdr:from>
        <xdr:to>
          <xdr:col>12</xdr:col>
          <xdr:colOff>12700</xdr:colOff>
          <xdr:row>22</xdr:row>
          <xdr:rowOff>12700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</xdr:row>
          <xdr:rowOff>171450</xdr:rowOff>
        </xdr:from>
        <xdr:to>
          <xdr:col>12</xdr:col>
          <xdr:colOff>12700</xdr:colOff>
          <xdr:row>24</xdr:row>
          <xdr:rowOff>12700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</xdr:row>
          <xdr:rowOff>171450</xdr:rowOff>
        </xdr:from>
        <xdr:to>
          <xdr:col>12</xdr:col>
          <xdr:colOff>12700</xdr:colOff>
          <xdr:row>26</xdr:row>
          <xdr:rowOff>12700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</xdr:row>
          <xdr:rowOff>171450</xdr:rowOff>
        </xdr:from>
        <xdr:to>
          <xdr:col>12</xdr:col>
          <xdr:colOff>12700</xdr:colOff>
          <xdr:row>23</xdr:row>
          <xdr:rowOff>12700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</xdr:row>
          <xdr:rowOff>171450</xdr:rowOff>
        </xdr:from>
        <xdr:to>
          <xdr:col>12</xdr:col>
          <xdr:colOff>12700</xdr:colOff>
          <xdr:row>25</xdr:row>
          <xdr:rowOff>12700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18</xdr:row>
          <xdr:rowOff>260350</xdr:rowOff>
        </xdr:from>
        <xdr:to>
          <xdr:col>13</xdr:col>
          <xdr:colOff>12700</xdr:colOff>
          <xdr:row>20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</xdr:row>
          <xdr:rowOff>171450</xdr:rowOff>
        </xdr:from>
        <xdr:to>
          <xdr:col>13</xdr:col>
          <xdr:colOff>12700</xdr:colOff>
          <xdr:row>21</xdr:row>
          <xdr:rowOff>12700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</xdr:row>
          <xdr:rowOff>171450</xdr:rowOff>
        </xdr:from>
        <xdr:to>
          <xdr:col>13</xdr:col>
          <xdr:colOff>12700</xdr:colOff>
          <xdr:row>22</xdr:row>
          <xdr:rowOff>12700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</xdr:row>
          <xdr:rowOff>171450</xdr:rowOff>
        </xdr:from>
        <xdr:to>
          <xdr:col>13</xdr:col>
          <xdr:colOff>12700</xdr:colOff>
          <xdr:row>24</xdr:row>
          <xdr:rowOff>12700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</xdr:row>
          <xdr:rowOff>171450</xdr:rowOff>
        </xdr:from>
        <xdr:to>
          <xdr:col>13</xdr:col>
          <xdr:colOff>12700</xdr:colOff>
          <xdr:row>26</xdr:row>
          <xdr:rowOff>12700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</xdr:row>
          <xdr:rowOff>171450</xdr:rowOff>
        </xdr:from>
        <xdr:to>
          <xdr:col>13</xdr:col>
          <xdr:colOff>12700</xdr:colOff>
          <xdr:row>23</xdr:row>
          <xdr:rowOff>12700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</xdr:row>
          <xdr:rowOff>171450</xdr:rowOff>
        </xdr:from>
        <xdr:to>
          <xdr:col>13</xdr:col>
          <xdr:colOff>12700</xdr:colOff>
          <xdr:row>25</xdr:row>
          <xdr:rowOff>12700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19</xdr:row>
          <xdr:rowOff>0</xdr:rowOff>
        </xdr:from>
        <xdr:to>
          <xdr:col>14</xdr:col>
          <xdr:colOff>0</xdr:colOff>
          <xdr:row>20</xdr:row>
          <xdr:rowOff>31750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</xdr:row>
          <xdr:rowOff>171450</xdr:rowOff>
        </xdr:from>
        <xdr:to>
          <xdr:col>14</xdr:col>
          <xdr:colOff>12700</xdr:colOff>
          <xdr:row>21</xdr:row>
          <xdr:rowOff>12700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</xdr:row>
          <xdr:rowOff>171450</xdr:rowOff>
        </xdr:from>
        <xdr:to>
          <xdr:col>14</xdr:col>
          <xdr:colOff>12700</xdr:colOff>
          <xdr:row>22</xdr:row>
          <xdr:rowOff>12700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22</xdr:row>
          <xdr:rowOff>171450</xdr:rowOff>
        </xdr:from>
        <xdr:to>
          <xdr:col>14</xdr:col>
          <xdr:colOff>12700</xdr:colOff>
          <xdr:row>24</xdr:row>
          <xdr:rowOff>12700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</xdr:row>
          <xdr:rowOff>171450</xdr:rowOff>
        </xdr:from>
        <xdr:to>
          <xdr:col>14</xdr:col>
          <xdr:colOff>12700</xdr:colOff>
          <xdr:row>26</xdr:row>
          <xdr:rowOff>12700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</xdr:row>
          <xdr:rowOff>171450</xdr:rowOff>
        </xdr:from>
        <xdr:to>
          <xdr:col>14</xdr:col>
          <xdr:colOff>12700</xdr:colOff>
          <xdr:row>23</xdr:row>
          <xdr:rowOff>12700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</xdr:row>
          <xdr:rowOff>171450</xdr:rowOff>
        </xdr:from>
        <xdr:to>
          <xdr:col>14</xdr:col>
          <xdr:colOff>12700</xdr:colOff>
          <xdr:row>25</xdr:row>
          <xdr:rowOff>12700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</xdr:row>
          <xdr:rowOff>0</xdr:rowOff>
        </xdr:from>
        <xdr:to>
          <xdr:col>11</xdr:col>
          <xdr:colOff>12700</xdr:colOff>
          <xdr:row>29</xdr:row>
          <xdr:rowOff>31750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</xdr:row>
          <xdr:rowOff>171450</xdr:rowOff>
        </xdr:from>
        <xdr:to>
          <xdr:col>11</xdr:col>
          <xdr:colOff>12700</xdr:colOff>
          <xdr:row>30</xdr:row>
          <xdr:rowOff>12700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</xdr:row>
          <xdr:rowOff>171450</xdr:rowOff>
        </xdr:from>
        <xdr:to>
          <xdr:col>11</xdr:col>
          <xdr:colOff>12700</xdr:colOff>
          <xdr:row>31</xdr:row>
          <xdr:rowOff>12700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31</xdr:row>
          <xdr:rowOff>171450</xdr:rowOff>
        </xdr:from>
        <xdr:to>
          <xdr:col>11</xdr:col>
          <xdr:colOff>12700</xdr:colOff>
          <xdr:row>33</xdr:row>
          <xdr:rowOff>12700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33</xdr:row>
          <xdr:rowOff>171450</xdr:rowOff>
        </xdr:from>
        <xdr:to>
          <xdr:col>11</xdr:col>
          <xdr:colOff>12700</xdr:colOff>
          <xdr:row>35</xdr:row>
          <xdr:rowOff>12700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</xdr:row>
          <xdr:rowOff>171450</xdr:rowOff>
        </xdr:from>
        <xdr:to>
          <xdr:col>11</xdr:col>
          <xdr:colOff>12700</xdr:colOff>
          <xdr:row>32</xdr:row>
          <xdr:rowOff>12700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32</xdr:row>
          <xdr:rowOff>171450</xdr:rowOff>
        </xdr:from>
        <xdr:to>
          <xdr:col>11</xdr:col>
          <xdr:colOff>12700</xdr:colOff>
          <xdr:row>34</xdr:row>
          <xdr:rowOff>12700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</xdr:row>
          <xdr:rowOff>0</xdr:rowOff>
        </xdr:from>
        <xdr:to>
          <xdr:col>12</xdr:col>
          <xdr:colOff>12700</xdr:colOff>
          <xdr:row>29</xdr:row>
          <xdr:rowOff>31750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</xdr:row>
          <xdr:rowOff>171450</xdr:rowOff>
        </xdr:from>
        <xdr:to>
          <xdr:col>12</xdr:col>
          <xdr:colOff>12700</xdr:colOff>
          <xdr:row>30</xdr:row>
          <xdr:rowOff>12700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</xdr:row>
          <xdr:rowOff>171450</xdr:rowOff>
        </xdr:from>
        <xdr:to>
          <xdr:col>12</xdr:col>
          <xdr:colOff>12700</xdr:colOff>
          <xdr:row>31</xdr:row>
          <xdr:rowOff>12700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31</xdr:row>
          <xdr:rowOff>171450</xdr:rowOff>
        </xdr:from>
        <xdr:to>
          <xdr:col>12</xdr:col>
          <xdr:colOff>12700</xdr:colOff>
          <xdr:row>33</xdr:row>
          <xdr:rowOff>12700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33</xdr:row>
          <xdr:rowOff>171450</xdr:rowOff>
        </xdr:from>
        <xdr:to>
          <xdr:col>12</xdr:col>
          <xdr:colOff>12700</xdr:colOff>
          <xdr:row>35</xdr:row>
          <xdr:rowOff>12700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</xdr:row>
          <xdr:rowOff>171450</xdr:rowOff>
        </xdr:from>
        <xdr:to>
          <xdr:col>12</xdr:col>
          <xdr:colOff>12700</xdr:colOff>
          <xdr:row>32</xdr:row>
          <xdr:rowOff>12700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32</xdr:row>
          <xdr:rowOff>171450</xdr:rowOff>
        </xdr:from>
        <xdr:to>
          <xdr:col>12</xdr:col>
          <xdr:colOff>12700</xdr:colOff>
          <xdr:row>34</xdr:row>
          <xdr:rowOff>12700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</xdr:row>
          <xdr:rowOff>0</xdr:rowOff>
        </xdr:from>
        <xdr:to>
          <xdr:col>13</xdr:col>
          <xdr:colOff>12700</xdr:colOff>
          <xdr:row>29</xdr:row>
          <xdr:rowOff>31750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</xdr:row>
          <xdr:rowOff>171450</xdr:rowOff>
        </xdr:from>
        <xdr:to>
          <xdr:col>13</xdr:col>
          <xdr:colOff>12700</xdr:colOff>
          <xdr:row>30</xdr:row>
          <xdr:rowOff>12700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</xdr:row>
          <xdr:rowOff>171450</xdr:rowOff>
        </xdr:from>
        <xdr:to>
          <xdr:col>13</xdr:col>
          <xdr:colOff>12700</xdr:colOff>
          <xdr:row>31</xdr:row>
          <xdr:rowOff>12700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31</xdr:row>
          <xdr:rowOff>171450</xdr:rowOff>
        </xdr:from>
        <xdr:to>
          <xdr:col>13</xdr:col>
          <xdr:colOff>12700</xdr:colOff>
          <xdr:row>33</xdr:row>
          <xdr:rowOff>12700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33</xdr:row>
          <xdr:rowOff>171450</xdr:rowOff>
        </xdr:from>
        <xdr:to>
          <xdr:col>13</xdr:col>
          <xdr:colOff>12700</xdr:colOff>
          <xdr:row>35</xdr:row>
          <xdr:rowOff>12700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</xdr:row>
          <xdr:rowOff>171450</xdr:rowOff>
        </xdr:from>
        <xdr:to>
          <xdr:col>13</xdr:col>
          <xdr:colOff>12700</xdr:colOff>
          <xdr:row>32</xdr:row>
          <xdr:rowOff>12700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32</xdr:row>
          <xdr:rowOff>171450</xdr:rowOff>
        </xdr:from>
        <xdr:to>
          <xdr:col>13</xdr:col>
          <xdr:colOff>12700</xdr:colOff>
          <xdr:row>34</xdr:row>
          <xdr:rowOff>12700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</xdr:row>
          <xdr:rowOff>0</xdr:rowOff>
        </xdr:from>
        <xdr:to>
          <xdr:col>14</xdr:col>
          <xdr:colOff>12700</xdr:colOff>
          <xdr:row>29</xdr:row>
          <xdr:rowOff>31750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</xdr:row>
          <xdr:rowOff>171450</xdr:rowOff>
        </xdr:from>
        <xdr:to>
          <xdr:col>14</xdr:col>
          <xdr:colOff>12700</xdr:colOff>
          <xdr:row>30</xdr:row>
          <xdr:rowOff>12700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</xdr:row>
          <xdr:rowOff>171450</xdr:rowOff>
        </xdr:from>
        <xdr:to>
          <xdr:col>14</xdr:col>
          <xdr:colOff>12700</xdr:colOff>
          <xdr:row>31</xdr:row>
          <xdr:rowOff>12700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31</xdr:row>
          <xdr:rowOff>171450</xdr:rowOff>
        </xdr:from>
        <xdr:to>
          <xdr:col>14</xdr:col>
          <xdr:colOff>12700</xdr:colOff>
          <xdr:row>33</xdr:row>
          <xdr:rowOff>12700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33</xdr:row>
          <xdr:rowOff>171450</xdr:rowOff>
        </xdr:from>
        <xdr:to>
          <xdr:col>14</xdr:col>
          <xdr:colOff>12700</xdr:colOff>
          <xdr:row>35</xdr:row>
          <xdr:rowOff>12700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</xdr:row>
          <xdr:rowOff>171450</xdr:rowOff>
        </xdr:from>
        <xdr:to>
          <xdr:col>14</xdr:col>
          <xdr:colOff>12700</xdr:colOff>
          <xdr:row>32</xdr:row>
          <xdr:rowOff>12700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32</xdr:row>
          <xdr:rowOff>171450</xdr:rowOff>
        </xdr:from>
        <xdr:to>
          <xdr:col>14</xdr:col>
          <xdr:colOff>12700</xdr:colOff>
          <xdr:row>34</xdr:row>
          <xdr:rowOff>12700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37</xdr:row>
          <xdr:rowOff>0</xdr:rowOff>
        </xdr:from>
        <xdr:to>
          <xdr:col>11</xdr:col>
          <xdr:colOff>12700</xdr:colOff>
          <xdr:row>38</xdr:row>
          <xdr:rowOff>31750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37</xdr:row>
          <xdr:rowOff>171450</xdr:rowOff>
        </xdr:from>
        <xdr:to>
          <xdr:col>11</xdr:col>
          <xdr:colOff>12700</xdr:colOff>
          <xdr:row>39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38</xdr:row>
          <xdr:rowOff>171450</xdr:rowOff>
        </xdr:from>
        <xdr:to>
          <xdr:col>11</xdr:col>
          <xdr:colOff>12700</xdr:colOff>
          <xdr:row>40</xdr:row>
          <xdr:rowOff>19050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40</xdr:row>
          <xdr:rowOff>171450</xdr:rowOff>
        </xdr:from>
        <xdr:to>
          <xdr:col>11</xdr:col>
          <xdr:colOff>12700</xdr:colOff>
          <xdr:row>42</xdr:row>
          <xdr:rowOff>12700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42</xdr:row>
          <xdr:rowOff>171450</xdr:rowOff>
        </xdr:from>
        <xdr:to>
          <xdr:col>11</xdr:col>
          <xdr:colOff>12700</xdr:colOff>
          <xdr:row>44</xdr:row>
          <xdr:rowOff>12700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39</xdr:row>
          <xdr:rowOff>171450</xdr:rowOff>
        </xdr:from>
        <xdr:to>
          <xdr:col>11</xdr:col>
          <xdr:colOff>12700</xdr:colOff>
          <xdr:row>41</xdr:row>
          <xdr:rowOff>12700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41</xdr:row>
          <xdr:rowOff>171450</xdr:rowOff>
        </xdr:from>
        <xdr:to>
          <xdr:col>11</xdr:col>
          <xdr:colOff>12700</xdr:colOff>
          <xdr:row>43</xdr:row>
          <xdr:rowOff>12700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37</xdr:row>
          <xdr:rowOff>0</xdr:rowOff>
        </xdr:from>
        <xdr:to>
          <xdr:col>12</xdr:col>
          <xdr:colOff>12700</xdr:colOff>
          <xdr:row>38</xdr:row>
          <xdr:rowOff>31750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37</xdr:row>
          <xdr:rowOff>171450</xdr:rowOff>
        </xdr:from>
        <xdr:to>
          <xdr:col>12</xdr:col>
          <xdr:colOff>12700</xdr:colOff>
          <xdr:row>39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38</xdr:row>
          <xdr:rowOff>171450</xdr:rowOff>
        </xdr:from>
        <xdr:to>
          <xdr:col>12</xdr:col>
          <xdr:colOff>12700</xdr:colOff>
          <xdr:row>40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40</xdr:row>
          <xdr:rowOff>171450</xdr:rowOff>
        </xdr:from>
        <xdr:to>
          <xdr:col>12</xdr:col>
          <xdr:colOff>12700</xdr:colOff>
          <xdr:row>42</xdr:row>
          <xdr:rowOff>12700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42</xdr:row>
          <xdr:rowOff>171450</xdr:rowOff>
        </xdr:from>
        <xdr:to>
          <xdr:col>12</xdr:col>
          <xdr:colOff>12700</xdr:colOff>
          <xdr:row>44</xdr:row>
          <xdr:rowOff>12700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39</xdr:row>
          <xdr:rowOff>171450</xdr:rowOff>
        </xdr:from>
        <xdr:to>
          <xdr:col>12</xdr:col>
          <xdr:colOff>12700</xdr:colOff>
          <xdr:row>41</xdr:row>
          <xdr:rowOff>12700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41</xdr:row>
          <xdr:rowOff>171450</xdr:rowOff>
        </xdr:from>
        <xdr:to>
          <xdr:col>12</xdr:col>
          <xdr:colOff>12700</xdr:colOff>
          <xdr:row>43</xdr:row>
          <xdr:rowOff>12700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37</xdr:row>
          <xdr:rowOff>0</xdr:rowOff>
        </xdr:from>
        <xdr:to>
          <xdr:col>13</xdr:col>
          <xdr:colOff>12700</xdr:colOff>
          <xdr:row>38</xdr:row>
          <xdr:rowOff>31750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37</xdr:row>
          <xdr:rowOff>171450</xdr:rowOff>
        </xdr:from>
        <xdr:to>
          <xdr:col>13</xdr:col>
          <xdr:colOff>12700</xdr:colOff>
          <xdr:row>39</xdr:row>
          <xdr:rowOff>19050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38</xdr:row>
          <xdr:rowOff>171450</xdr:rowOff>
        </xdr:from>
        <xdr:to>
          <xdr:col>13</xdr:col>
          <xdr:colOff>12700</xdr:colOff>
          <xdr:row>40</xdr:row>
          <xdr:rowOff>19050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40</xdr:row>
          <xdr:rowOff>171450</xdr:rowOff>
        </xdr:from>
        <xdr:to>
          <xdr:col>13</xdr:col>
          <xdr:colOff>12700</xdr:colOff>
          <xdr:row>42</xdr:row>
          <xdr:rowOff>12700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42</xdr:row>
          <xdr:rowOff>171450</xdr:rowOff>
        </xdr:from>
        <xdr:to>
          <xdr:col>13</xdr:col>
          <xdr:colOff>12700</xdr:colOff>
          <xdr:row>44</xdr:row>
          <xdr:rowOff>12700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39</xdr:row>
          <xdr:rowOff>171450</xdr:rowOff>
        </xdr:from>
        <xdr:to>
          <xdr:col>13</xdr:col>
          <xdr:colOff>12700</xdr:colOff>
          <xdr:row>41</xdr:row>
          <xdr:rowOff>12700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41</xdr:row>
          <xdr:rowOff>171450</xdr:rowOff>
        </xdr:from>
        <xdr:to>
          <xdr:col>13</xdr:col>
          <xdr:colOff>12700</xdr:colOff>
          <xdr:row>43</xdr:row>
          <xdr:rowOff>12700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37</xdr:row>
          <xdr:rowOff>0</xdr:rowOff>
        </xdr:from>
        <xdr:to>
          <xdr:col>14</xdr:col>
          <xdr:colOff>12700</xdr:colOff>
          <xdr:row>38</xdr:row>
          <xdr:rowOff>31750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37</xdr:row>
          <xdr:rowOff>171450</xdr:rowOff>
        </xdr:from>
        <xdr:to>
          <xdr:col>14</xdr:col>
          <xdr:colOff>12700</xdr:colOff>
          <xdr:row>39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38</xdr:row>
          <xdr:rowOff>171450</xdr:rowOff>
        </xdr:from>
        <xdr:to>
          <xdr:col>14</xdr:col>
          <xdr:colOff>12700</xdr:colOff>
          <xdr:row>40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40</xdr:row>
          <xdr:rowOff>171450</xdr:rowOff>
        </xdr:from>
        <xdr:to>
          <xdr:col>14</xdr:col>
          <xdr:colOff>12700</xdr:colOff>
          <xdr:row>42</xdr:row>
          <xdr:rowOff>12700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42</xdr:row>
          <xdr:rowOff>171450</xdr:rowOff>
        </xdr:from>
        <xdr:to>
          <xdr:col>14</xdr:col>
          <xdr:colOff>12700</xdr:colOff>
          <xdr:row>44</xdr:row>
          <xdr:rowOff>12700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39</xdr:row>
          <xdr:rowOff>171450</xdr:rowOff>
        </xdr:from>
        <xdr:to>
          <xdr:col>14</xdr:col>
          <xdr:colOff>12700</xdr:colOff>
          <xdr:row>41</xdr:row>
          <xdr:rowOff>12700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41</xdr:row>
          <xdr:rowOff>171450</xdr:rowOff>
        </xdr:from>
        <xdr:to>
          <xdr:col>14</xdr:col>
          <xdr:colOff>12700</xdr:colOff>
          <xdr:row>43</xdr:row>
          <xdr:rowOff>12700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45</xdr:row>
          <xdr:rowOff>247650</xdr:rowOff>
        </xdr:from>
        <xdr:to>
          <xdr:col>11</xdr:col>
          <xdr:colOff>12700</xdr:colOff>
          <xdr:row>47</xdr:row>
          <xdr:rowOff>12700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46</xdr:row>
          <xdr:rowOff>171450</xdr:rowOff>
        </xdr:from>
        <xdr:to>
          <xdr:col>11</xdr:col>
          <xdr:colOff>12700</xdr:colOff>
          <xdr:row>48</xdr:row>
          <xdr:rowOff>12700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47</xdr:row>
          <xdr:rowOff>171450</xdr:rowOff>
        </xdr:from>
        <xdr:to>
          <xdr:col>11</xdr:col>
          <xdr:colOff>12700</xdr:colOff>
          <xdr:row>49</xdr:row>
          <xdr:rowOff>12700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49</xdr:row>
          <xdr:rowOff>171450</xdr:rowOff>
        </xdr:from>
        <xdr:to>
          <xdr:col>11</xdr:col>
          <xdr:colOff>12700</xdr:colOff>
          <xdr:row>51</xdr:row>
          <xdr:rowOff>12700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51</xdr:row>
          <xdr:rowOff>171450</xdr:rowOff>
        </xdr:from>
        <xdr:to>
          <xdr:col>11</xdr:col>
          <xdr:colOff>12700</xdr:colOff>
          <xdr:row>53</xdr:row>
          <xdr:rowOff>12700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48</xdr:row>
          <xdr:rowOff>171450</xdr:rowOff>
        </xdr:from>
        <xdr:to>
          <xdr:col>11</xdr:col>
          <xdr:colOff>12700</xdr:colOff>
          <xdr:row>50</xdr:row>
          <xdr:rowOff>12700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50</xdr:row>
          <xdr:rowOff>171450</xdr:rowOff>
        </xdr:from>
        <xdr:to>
          <xdr:col>11</xdr:col>
          <xdr:colOff>12700</xdr:colOff>
          <xdr:row>52</xdr:row>
          <xdr:rowOff>12700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45</xdr:row>
          <xdr:rowOff>247650</xdr:rowOff>
        </xdr:from>
        <xdr:to>
          <xdr:col>12</xdr:col>
          <xdr:colOff>12700</xdr:colOff>
          <xdr:row>47</xdr:row>
          <xdr:rowOff>12700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46</xdr:row>
          <xdr:rowOff>171450</xdr:rowOff>
        </xdr:from>
        <xdr:to>
          <xdr:col>12</xdr:col>
          <xdr:colOff>12700</xdr:colOff>
          <xdr:row>48</xdr:row>
          <xdr:rowOff>12700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47</xdr:row>
          <xdr:rowOff>171450</xdr:rowOff>
        </xdr:from>
        <xdr:to>
          <xdr:col>12</xdr:col>
          <xdr:colOff>12700</xdr:colOff>
          <xdr:row>49</xdr:row>
          <xdr:rowOff>12700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49</xdr:row>
          <xdr:rowOff>171450</xdr:rowOff>
        </xdr:from>
        <xdr:to>
          <xdr:col>12</xdr:col>
          <xdr:colOff>12700</xdr:colOff>
          <xdr:row>51</xdr:row>
          <xdr:rowOff>12700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51</xdr:row>
          <xdr:rowOff>171450</xdr:rowOff>
        </xdr:from>
        <xdr:to>
          <xdr:col>12</xdr:col>
          <xdr:colOff>12700</xdr:colOff>
          <xdr:row>53</xdr:row>
          <xdr:rowOff>12700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48</xdr:row>
          <xdr:rowOff>171450</xdr:rowOff>
        </xdr:from>
        <xdr:to>
          <xdr:col>12</xdr:col>
          <xdr:colOff>12700</xdr:colOff>
          <xdr:row>50</xdr:row>
          <xdr:rowOff>12700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50</xdr:row>
          <xdr:rowOff>171450</xdr:rowOff>
        </xdr:from>
        <xdr:to>
          <xdr:col>12</xdr:col>
          <xdr:colOff>12700</xdr:colOff>
          <xdr:row>52</xdr:row>
          <xdr:rowOff>12700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45</xdr:row>
          <xdr:rowOff>247650</xdr:rowOff>
        </xdr:from>
        <xdr:to>
          <xdr:col>13</xdr:col>
          <xdr:colOff>12700</xdr:colOff>
          <xdr:row>47</xdr:row>
          <xdr:rowOff>12700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46</xdr:row>
          <xdr:rowOff>171450</xdr:rowOff>
        </xdr:from>
        <xdr:to>
          <xdr:col>13</xdr:col>
          <xdr:colOff>12700</xdr:colOff>
          <xdr:row>48</xdr:row>
          <xdr:rowOff>12700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47</xdr:row>
          <xdr:rowOff>171450</xdr:rowOff>
        </xdr:from>
        <xdr:to>
          <xdr:col>13</xdr:col>
          <xdr:colOff>12700</xdr:colOff>
          <xdr:row>49</xdr:row>
          <xdr:rowOff>12700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49</xdr:row>
          <xdr:rowOff>171450</xdr:rowOff>
        </xdr:from>
        <xdr:to>
          <xdr:col>13</xdr:col>
          <xdr:colOff>12700</xdr:colOff>
          <xdr:row>51</xdr:row>
          <xdr:rowOff>12700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51</xdr:row>
          <xdr:rowOff>171450</xdr:rowOff>
        </xdr:from>
        <xdr:to>
          <xdr:col>13</xdr:col>
          <xdr:colOff>12700</xdr:colOff>
          <xdr:row>53</xdr:row>
          <xdr:rowOff>12700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48</xdr:row>
          <xdr:rowOff>171450</xdr:rowOff>
        </xdr:from>
        <xdr:to>
          <xdr:col>13</xdr:col>
          <xdr:colOff>12700</xdr:colOff>
          <xdr:row>50</xdr:row>
          <xdr:rowOff>12700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50</xdr:row>
          <xdr:rowOff>171450</xdr:rowOff>
        </xdr:from>
        <xdr:to>
          <xdr:col>13</xdr:col>
          <xdr:colOff>12700</xdr:colOff>
          <xdr:row>52</xdr:row>
          <xdr:rowOff>12700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45</xdr:row>
          <xdr:rowOff>247650</xdr:rowOff>
        </xdr:from>
        <xdr:to>
          <xdr:col>14</xdr:col>
          <xdr:colOff>12700</xdr:colOff>
          <xdr:row>47</xdr:row>
          <xdr:rowOff>12700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46</xdr:row>
          <xdr:rowOff>171450</xdr:rowOff>
        </xdr:from>
        <xdr:to>
          <xdr:col>14</xdr:col>
          <xdr:colOff>12700</xdr:colOff>
          <xdr:row>48</xdr:row>
          <xdr:rowOff>12700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47</xdr:row>
          <xdr:rowOff>171450</xdr:rowOff>
        </xdr:from>
        <xdr:to>
          <xdr:col>14</xdr:col>
          <xdr:colOff>12700</xdr:colOff>
          <xdr:row>49</xdr:row>
          <xdr:rowOff>12700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49</xdr:row>
          <xdr:rowOff>171450</xdr:rowOff>
        </xdr:from>
        <xdr:to>
          <xdr:col>14</xdr:col>
          <xdr:colOff>12700</xdr:colOff>
          <xdr:row>51</xdr:row>
          <xdr:rowOff>12700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51</xdr:row>
          <xdr:rowOff>171450</xdr:rowOff>
        </xdr:from>
        <xdr:to>
          <xdr:col>14</xdr:col>
          <xdr:colOff>12700</xdr:colOff>
          <xdr:row>53</xdr:row>
          <xdr:rowOff>12700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48</xdr:row>
          <xdr:rowOff>171450</xdr:rowOff>
        </xdr:from>
        <xdr:to>
          <xdr:col>14</xdr:col>
          <xdr:colOff>12700</xdr:colOff>
          <xdr:row>50</xdr:row>
          <xdr:rowOff>12700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50</xdr:row>
          <xdr:rowOff>171450</xdr:rowOff>
        </xdr:from>
        <xdr:to>
          <xdr:col>14</xdr:col>
          <xdr:colOff>12700</xdr:colOff>
          <xdr:row>52</xdr:row>
          <xdr:rowOff>12700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55</xdr:row>
          <xdr:rowOff>0</xdr:rowOff>
        </xdr:from>
        <xdr:to>
          <xdr:col>11</xdr:col>
          <xdr:colOff>12700</xdr:colOff>
          <xdr:row>56</xdr:row>
          <xdr:rowOff>31750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55</xdr:row>
          <xdr:rowOff>184150</xdr:rowOff>
        </xdr:from>
        <xdr:to>
          <xdr:col>11</xdr:col>
          <xdr:colOff>12700</xdr:colOff>
          <xdr:row>57</xdr:row>
          <xdr:rowOff>19050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56</xdr:row>
          <xdr:rowOff>171450</xdr:rowOff>
        </xdr:from>
        <xdr:to>
          <xdr:col>11</xdr:col>
          <xdr:colOff>12700</xdr:colOff>
          <xdr:row>58</xdr:row>
          <xdr:rowOff>12700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58</xdr:row>
          <xdr:rowOff>171450</xdr:rowOff>
        </xdr:from>
        <xdr:to>
          <xdr:col>11</xdr:col>
          <xdr:colOff>12700</xdr:colOff>
          <xdr:row>60</xdr:row>
          <xdr:rowOff>12700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60</xdr:row>
          <xdr:rowOff>171450</xdr:rowOff>
        </xdr:from>
        <xdr:to>
          <xdr:col>11</xdr:col>
          <xdr:colOff>12700</xdr:colOff>
          <xdr:row>62</xdr:row>
          <xdr:rowOff>12700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57</xdr:row>
          <xdr:rowOff>171450</xdr:rowOff>
        </xdr:from>
        <xdr:to>
          <xdr:col>11</xdr:col>
          <xdr:colOff>12700</xdr:colOff>
          <xdr:row>59</xdr:row>
          <xdr:rowOff>12700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59</xdr:row>
          <xdr:rowOff>171450</xdr:rowOff>
        </xdr:from>
        <xdr:to>
          <xdr:col>11</xdr:col>
          <xdr:colOff>12700</xdr:colOff>
          <xdr:row>61</xdr:row>
          <xdr:rowOff>12700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55</xdr:row>
          <xdr:rowOff>0</xdr:rowOff>
        </xdr:from>
        <xdr:to>
          <xdr:col>12</xdr:col>
          <xdr:colOff>12700</xdr:colOff>
          <xdr:row>56</xdr:row>
          <xdr:rowOff>31750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55</xdr:row>
          <xdr:rowOff>184150</xdr:rowOff>
        </xdr:from>
        <xdr:to>
          <xdr:col>12</xdr:col>
          <xdr:colOff>12700</xdr:colOff>
          <xdr:row>57</xdr:row>
          <xdr:rowOff>19050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56</xdr:row>
          <xdr:rowOff>171450</xdr:rowOff>
        </xdr:from>
        <xdr:to>
          <xdr:col>12</xdr:col>
          <xdr:colOff>12700</xdr:colOff>
          <xdr:row>58</xdr:row>
          <xdr:rowOff>12700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58</xdr:row>
          <xdr:rowOff>171450</xdr:rowOff>
        </xdr:from>
        <xdr:to>
          <xdr:col>12</xdr:col>
          <xdr:colOff>12700</xdr:colOff>
          <xdr:row>60</xdr:row>
          <xdr:rowOff>12700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60</xdr:row>
          <xdr:rowOff>171450</xdr:rowOff>
        </xdr:from>
        <xdr:to>
          <xdr:col>12</xdr:col>
          <xdr:colOff>12700</xdr:colOff>
          <xdr:row>62</xdr:row>
          <xdr:rowOff>12700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57</xdr:row>
          <xdr:rowOff>171450</xdr:rowOff>
        </xdr:from>
        <xdr:to>
          <xdr:col>12</xdr:col>
          <xdr:colOff>12700</xdr:colOff>
          <xdr:row>59</xdr:row>
          <xdr:rowOff>12700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59</xdr:row>
          <xdr:rowOff>171450</xdr:rowOff>
        </xdr:from>
        <xdr:to>
          <xdr:col>12</xdr:col>
          <xdr:colOff>12700</xdr:colOff>
          <xdr:row>61</xdr:row>
          <xdr:rowOff>12700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55</xdr:row>
          <xdr:rowOff>0</xdr:rowOff>
        </xdr:from>
        <xdr:to>
          <xdr:col>13</xdr:col>
          <xdr:colOff>12700</xdr:colOff>
          <xdr:row>56</xdr:row>
          <xdr:rowOff>31750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55</xdr:row>
          <xdr:rowOff>184150</xdr:rowOff>
        </xdr:from>
        <xdr:to>
          <xdr:col>13</xdr:col>
          <xdr:colOff>12700</xdr:colOff>
          <xdr:row>57</xdr:row>
          <xdr:rowOff>19050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56</xdr:row>
          <xdr:rowOff>171450</xdr:rowOff>
        </xdr:from>
        <xdr:to>
          <xdr:col>13</xdr:col>
          <xdr:colOff>12700</xdr:colOff>
          <xdr:row>58</xdr:row>
          <xdr:rowOff>12700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58</xdr:row>
          <xdr:rowOff>171450</xdr:rowOff>
        </xdr:from>
        <xdr:to>
          <xdr:col>13</xdr:col>
          <xdr:colOff>12700</xdr:colOff>
          <xdr:row>60</xdr:row>
          <xdr:rowOff>12700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60</xdr:row>
          <xdr:rowOff>171450</xdr:rowOff>
        </xdr:from>
        <xdr:to>
          <xdr:col>13</xdr:col>
          <xdr:colOff>12700</xdr:colOff>
          <xdr:row>62</xdr:row>
          <xdr:rowOff>12700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57</xdr:row>
          <xdr:rowOff>171450</xdr:rowOff>
        </xdr:from>
        <xdr:to>
          <xdr:col>13</xdr:col>
          <xdr:colOff>12700</xdr:colOff>
          <xdr:row>59</xdr:row>
          <xdr:rowOff>12700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59</xdr:row>
          <xdr:rowOff>171450</xdr:rowOff>
        </xdr:from>
        <xdr:to>
          <xdr:col>13</xdr:col>
          <xdr:colOff>12700</xdr:colOff>
          <xdr:row>61</xdr:row>
          <xdr:rowOff>12700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55</xdr:row>
          <xdr:rowOff>0</xdr:rowOff>
        </xdr:from>
        <xdr:to>
          <xdr:col>14</xdr:col>
          <xdr:colOff>12700</xdr:colOff>
          <xdr:row>56</xdr:row>
          <xdr:rowOff>31750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55</xdr:row>
          <xdr:rowOff>184150</xdr:rowOff>
        </xdr:from>
        <xdr:to>
          <xdr:col>14</xdr:col>
          <xdr:colOff>12700</xdr:colOff>
          <xdr:row>57</xdr:row>
          <xdr:rowOff>19050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56</xdr:row>
          <xdr:rowOff>171450</xdr:rowOff>
        </xdr:from>
        <xdr:to>
          <xdr:col>14</xdr:col>
          <xdr:colOff>12700</xdr:colOff>
          <xdr:row>58</xdr:row>
          <xdr:rowOff>12700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58</xdr:row>
          <xdr:rowOff>171450</xdr:rowOff>
        </xdr:from>
        <xdr:to>
          <xdr:col>14</xdr:col>
          <xdr:colOff>12700</xdr:colOff>
          <xdr:row>60</xdr:row>
          <xdr:rowOff>12700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60</xdr:row>
          <xdr:rowOff>171450</xdr:rowOff>
        </xdr:from>
        <xdr:to>
          <xdr:col>14</xdr:col>
          <xdr:colOff>12700</xdr:colOff>
          <xdr:row>62</xdr:row>
          <xdr:rowOff>12700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57</xdr:row>
          <xdr:rowOff>171450</xdr:rowOff>
        </xdr:from>
        <xdr:to>
          <xdr:col>14</xdr:col>
          <xdr:colOff>12700</xdr:colOff>
          <xdr:row>59</xdr:row>
          <xdr:rowOff>12700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59</xdr:row>
          <xdr:rowOff>171450</xdr:rowOff>
        </xdr:from>
        <xdr:to>
          <xdr:col>14</xdr:col>
          <xdr:colOff>12700</xdr:colOff>
          <xdr:row>61</xdr:row>
          <xdr:rowOff>12700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64</xdr:row>
          <xdr:rowOff>0</xdr:rowOff>
        </xdr:from>
        <xdr:to>
          <xdr:col>11</xdr:col>
          <xdr:colOff>12700</xdr:colOff>
          <xdr:row>65</xdr:row>
          <xdr:rowOff>31750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64</xdr:row>
          <xdr:rowOff>171450</xdr:rowOff>
        </xdr:from>
        <xdr:to>
          <xdr:col>11</xdr:col>
          <xdr:colOff>12700</xdr:colOff>
          <xdr:row>66</xdr:row>
          <xdr:rowOff>12700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65</xdr:row>
          <xdr:rowOff>171450</xdr:rowOff>
        </xdr:from>
        <xdr:to>
          <xdr:col>11</xdr:col>
          <xdr:colOff>12700</xdr:colOff>
          <xdr:row>67</xdr:row>
          <xdr:rowOff>12700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67</xdr:row>
          <xdr:rowOff>171450</xdr:rowOff>
        </xdr:from>
        <xdr:to>
          <xdr:col>11</xdr:col>
          <xdr:colOff>12700</xdr:colOff>
          <xdr:row>69</xdr:row>
          <xdr:rowOff>12700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69</xdr:row>
          <xdr:rowOff>171450</xdr:rowOff>
        </xdr:from>
        <xdr:to>
          <xdr:col>11</xdr:col>
          <xdr:colOff>12700</xdr:colOff>
          <xdr:row>71</xdr:row>
          <xdr:rowOff>12700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66</xdr:row>
          <xdr:rowOff>171450</xdr:rowOff>
        </xdr:from>
        <xdr:to>
          <xdr:col>11</xdr:col>
          <xdr:colOff>12700</xdr:colOff>
          <xdr:row>68</xdr:row>
          <xdr:rowOff>12700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68</xdr:row>
          <xdr:rowOff>171450</xdr:rowOff>
        </xdr:from>
        <xdr:to>
          <xdr:col>11</xdr:col>
          <xdr:colOff>12700</xdr:colOff>
          <xdr:row>70</xdr:row>
          <xdr:rowOff>12700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64</xdr:row>
          <xdr:rowOff>0</xdr:rowOff>
        </xdr:from>
        <xdr:to>
          <xdr:col>12</xdr:col>
          <xdr:colOff>12700</xdr:colOff>
          <xdr:row>65</xdr:row>
          <xdr:rowOff>31750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64</xdr:row>
          <xdr:rowOff>171450</xdr:rowOff>
        </xdr:from>
        <xdr:to>
          <xdr:col>12</xdr:col>
          <xdr:colOff>12700</xdr:colOff>
          <xdr:row>66</xdr:row>
          <xdr:rowOff>12700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65</xdr:row>
          <xdr:rowOff>171450</xdr:rowOff>
        </xdr:from>
        <xdr:to>
          <xdr:col>12</xdr:col>
          <xdr:colOff>12700</xdr:colOff>
          <xdr:row>67</xdr:row>
          <xdr:rowOff>12700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67</xdr:row>
          <xdr:rowOff>171450</xdr:rowOff>
        </xdr:from>
        <xdr:to>
          <xdr:col>12</xdr:col>
          <xdr:colOff>12700</xdr:colOff>
          <xdr:row>69</xdr:row>
          <xdr:rowOff>12700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69</xdr:row>
          <xdr:rowOff>171450</xdr:rowOff>
        </xdr:from>
        <xdr:to>
          <xdr:col>12</xdr:col>
          <xdr:colOff>12700</xdr:colOff>
          <xdr:row>71</xdr:row>
          <xdr:rowOff>12700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171450</xdr:rowOff>
        </xdr:from>
        <xdr:to>
          <xdr:col>12</xdr:col>
          <xdr:colOff>12700</xdr:colOff>
          <xdr:row>68</xdr:row>
          <xdr:rowOff>12700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68</xdr:row>
          <xdr:rowOff>171450</xdr:rowOff>
        </xdr:from>
        <xdr:to>
          <xdr:col>12</xdr:col>
          <xdr:colOff>12700</xdr:colOff>
          <xdr:row>70</xdr:row>
          <xdr:rowOff>12700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64</xdr:row>
          <xdr:rowOff>0</xdr:rowOff>
        </xdr:from>
        <xdr:to>
          <xdr:col>13</xdr:col>
          <xdr:colOff>12700</xdr:colOff>
          <xdr:row>65</xdr:row>
          <xdr:rowOff>31750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64</xdr:row>
          <xdr:rowOff>171450</xdr:rowOff>
        </xdr:from>
        <xdr:to>
          <xdr:col>13</xdr:col>
          <xdr:colOff>12700</xdr:colOff>
          <xdr:row>66</xdr:row>
          <xdr:rowOff>12700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65</xdr:row>
          <xdr:rowOff>171450</xdr:rowOff>
        </xdr:from>
        <xdr:to>
          <xdr:col>13</xdr:col>
          <xdr:colOff>12700</xdr:colOff>
          <xdr:row>67</xdr:row>
          <xdr:rowOff>12700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67</xdr:row>
          <xdr:rowOff>171450</xdr:rowOff>
        </xdr:from>
        <xdr:to>
          <xdr:col>13</xdr:col>
          <xdr:colOff>12700</xdr:colOff>
          <xdr:row>69</xdr:row>
          <xdr:rowOff>12700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69</xdr:row>
          <xdr:rowOff>171450</xdr:rowOff>
        </xdr:from>
        <xdr:to>
          <xdr:col>13</xdr:col>
          <xdr:colOff>12700</xdr:colOff>
          <xdr:row>71</xdr:row>
          <xdr:rowOff>12700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66</xdr:row>
          <xdr:rowOff>171450</xdr:rowOff>
        </xdr:from>
        <xdr:to>
          <xdr:col>13</xdr:col>
          <xdr:colOff>12700</xdr:colOff>
          <xdr:row>68</xdr:row>
          <xdr:rowOff>12700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68</xdr:row>
          <xdr:rowOff>171450</xdr:rowOff>
        </xdr:from>
        <xdr:to>
          <xdr:col>13</xdr:col>
          <xdr:colOff>12700</xdr:colOff>
          <xdr:row>70</xdr:row>
          <xdr:rowOff>12700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64</xdr:row>
          <xdr:rowOff>0</xdr:rowOff>
        </xdr:from>
        <xdr:to>
          <xdr:col>14</xdr:col>
          <xdr:colOff>12700</xdr:colOff>
          <xdr:row>65</xdr:row>
          <xdr:rowOff>31750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64</xdr:row>
          <xdr:rowOff>171450</xdr:rowOff>
        </xdr:from>
        <xdr:to>
          <xdr:col>14</xdr:col>
          <xdr:colOff>12700</xdr:colOff>
          <xdr:row>66</xdr:row>
          <xdr:rowOff>12700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65</xdr:row>
          <xdr:rowOff>171450</xdr:rowOff>
        </xdr:from>
        <xdr:to>
          <xdr:col>14</xdr:col>
          <xdr:colOff>12700</xdr:colOff>
          <xdr:row>67</xdr:row>
          <xdr:rowOff>12700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67</xdr:row>
          <xdr:rowOff>171450</xdr:rowOff>
        </xdr:from>
        <xdr:to>
          <xdr:col>14</xdr:col>
          <xdr:colOff>12700</xdr:colOff>
          <xdr:row>69</xdr:row>
          <xdr:rowOff>12700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69</xdr:row>
          <xdr:rowOff>171450</xdr:rowOff>
        </xdr:from>
        <xdr:to>
          <xdr:col>14</xdr:col>
          <xdr:colOff>12700</xdr:colOff>
          <xdr:row>71</xdr:row>
          <xdr:rowOff>12700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66</xdr:row>
          <xdr:rowOff>171450</xdr:rowOff>
        </xdr:from>
        <xdr:to>
          <xdr:col>14</xdr:col>
          <xdr:colOff>12700</xdr:colOff>
          <xdr:row>68</xdr:row>
          <xdr:rowOff>12700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68</xdr:row>
          <xdr:rowOff>171450</xdr:rowOff>
        </xdr:from>
        <xdr:to>
          <xdr:col>14</xdr:col>
          <xdr:colOff>12700</xdr:colOff>
          <xdr:row>70</xdr:row>
          <xdr:rowOff>12700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72</xdr:row>
          <xdr:rowOff>247650</xdr:rowOff>
        </xdr:from>
        <xdr:to>
          <xdr:col>11</xdr:col>
          <xdr:colOff>12700</xdr:colOff>
          <xdr:row>74</xdr:row>
          <xdr:rowOff>12700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73</xdr:row>
          <xdr:rowOff>184150</xdr:rowOff>
        </xdr:from>
        <xdr:to>
          <xdr:col>11</xdr:col>
          <xdr:colOff>12700</xdr:colOff>
          <xdr:row>75</xdr:row>
          <xdr:rowOff>19050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74</xdr:row>
          <xdr:rowOff>171450</xdr:rowOff>
        </xdr:from>
        <xdr:to>
          <xdr:col>11</xdr:col>
          <xdr:colOff>12700</xdr:colOff>
          <xdr:row>76</xdr:row>
          <xdr:rowOff>12700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76</xdr:row>
          <xdr:rowOff>171450</xdr:rowOff>
        </xdr:from>
        <xdr:to>
          <xdr:col>11</xdr:col>
          <xdr:colOff>12700</xdr:colOff>
          <xdr:row>78</xdr:row>
          <xdr:rowOff>12700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78</xdr:row>
          <xdr:rowOff>171450</xdr:rowOff>
        </xdr:from>
        <xdr:to>
          <xdr:col>11</xdr:col>
          <xdr:colOff>12700</xdr:colOff>
          <xdr:row>80</xdr:row>
          <xdr:rowOff>12700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75</xdr:row>
          <xdr:rowOff>171450</xdr:rowOff>
        </xdr:from>
        <xdr:to>
          <xdr:col>11</xdr:col>
          <xdr:colOff>12700</xdr:colOff>
          <xdr:row>77</xdr:row>
          <xdr:rowOff>12700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77</xdr:row>
          <xdr:rowOff>171450</xdr:rowOff>
        </xdr:from>
        <xdr:to>
          <xdr:col>11</xdr:col>
          <xdr:colOff>12700</xdr:colOff>
          <xdr:row>79</xdr:row>
          <xdr:rowOff>12700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72</xdr:row>
          <xdr:rowOff>247650</xdr:rowOff>
        </xdr:from>
        <xdr:to>
          <xdr:col>12</xdr:col>
          <xdr:colOff>12700</xdr:colOff>
          <xdr:row>74</xdr:row>
          <xdr:rowOff>12700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73</xdr:row>
          <xdr:rowOff>184150</xdr:rowOff>
        </xdr:from>
        <xdr:to>
          <xdr:col>12</xdr:col>
          <xdr:colOff>12700</xdr:colOff>
          <xdr:row>75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74</xdr:row>
          <xdr:rowOff>171450</xdr:rowOff>
        </xdr:from>
        <xdr:to>
          <xdr:col>12</xdr:col>
          <xdr:colOff>12700</xdr:colOff>
          <xdr:row>76</xdr:row>
          <xdr:rowOff>12700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76</xdr:row>
          <xdr:rowOff>171450</xdr:rowOff>
        </xdr:from>
        <xdr:to>
          <xdr:col>12</xdr:col>
          <xdr:colOff>12700</xdr:colOff>
          <xdr:row>78</xdr:row>
          <xdr:rowOff>12700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78</xdr:row>
          <xdr:rowOff>171450</xdr:rowOff>
        </xdr:from>
        <xdr:to>
          <xdr:col>12</xdr:col>
          <xdr:colOff>12700</xdr:colOff>
          <xdr:row>80</xdr:row>
          <xdr:rowOff>12700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75</xdr:row>
          <xdr:rowOff>171450</xdr:rowOff>
        </xdr:from>
        <xdr:to>
          <xdr:col>12</xdr:col>
          <xdr:colOff>12700</xdr:colOff>
          <xdr:row>77</xdr:row>
          <xdr:rowOff>12700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77</xdr:row>
          <xdr:rowOff>171450</xdr:rowOff>
        </xdr:from>
        <xdr:to>
          <xdr:col>12</xdr:col>
          <xdr:colOff>12700</xdr:colOff>
          <xdr:row>79</xdr:row>
          <xdr:rowOff>12700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72</xdr:row>
          <xdr:rowOff>247650</xdr:rowOff>
        </xdr:from>
        <xdr:to>
          <xdr:col>13</xdr:col>
          <xdr:colOff>12700</xdr:colOff>
          <xdr:row>74</xdr:row>
          <xdr:rowOff>12700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73</xdr:row>
          <xdr:rowOff>184150</xdr:rowOff>
        </xdr:from>
        <xdr:to>
          <xdr:col>13</xdr:col>
          <xdr:colOff>12700</xdr:colOff>
          <xdr:row>75</xdr:row>
          <xdr:rowOff>19050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74</xdr:row>
          <xdr:rowOff>171450</xdr:rowOff>
        </xdr:from>
        <xdr:to>
          <xdr:col>13</xdr:col>
          <xdr:colOff>12700</xdr:colOff>
          <xdr:row>76</xdr:row>
          <xdr:rowOff>12700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76</xdr:row>
          <xdr:rowOff>171450</xdr:rowOff>
        </xdr:from>
        <xdr:to>
          <xdr:col>13</xdr:col>
          <xdr:colOff>12700</xdr:colOff>
          <xdr:row>78</xdr:row>
          <xdr:rowOff>12700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78</xdr:row>
          <xdr:rowOff>171450</xdr:rowOff>
        </xdr:from>
        <xdr:to>
          <xdr:col>13</xdr:col>
          <xdr:colOff>12700</xdr:colOff>
          <xdr:row>80</xdr:row>
          <xdr:rowOff>12700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75</xdr:row>
          <xdr:rowOff>171450</xdr:rowOff>
        </xdr:from>
        <xdr:to>
          <xdr:col>13</xdr:col>
          <xdr:colOff>12700</xdr:colOff>
          <xdr:row>77</xdr:row>
          <xdr:rowOff>12700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77</xdr:row>
          <xdr:rowOff>171450</xdr:rowOff>
        </xdr:from>
        <xdr:to>
          <xdr:col>13</xdr:col>
          <xdr:colOff>12700</xdr:colOff>
          <xdr:row>79</xdr:row>
          <xdr:rowOff>12700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72</xdr:row>
          <xdr:rowOff>247650</xdr:rowOff>
        </xdr:from>
        <xdr:to>
          <xdr:col>14</xdr:col>
          <xdr:colOff>12700</xdr:colOff>
          <xdr:row>74</xdr:row>
          <xdr:rowOff>12700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73</xdr:row>
          <xdr:rowOff>184150</xdr:rowOff>
        </xdr:from>
        <xdr:to>
          <xdr:col>14</xdr:col>
          <xdr:colOff>12700</xdr:colOff>
          <xdr:row>75</xdr:row>
          <xdr:rowOff>19050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74</xdr:row>
          <xdr:rowOff>171450</xdr:rowOff>
        </xdr:from>
        <xdr:to>
          <xdr:col>14</xdr:col>
          <xdr:colOff>12700</xdr:colOff>
          <xdr:row>76</xdr:row>
          <xdr:rowOff>12700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76</xdr:row>
          <xdr:rowOff>171450</xdr:rowOff>
        </xdr:from>
        <xdr:to>
          <xdr:col>14</xdr:col>
          <xdr:colOff>12700</xdr:colOff>
          <xdr:row>78</xdr:row>
          <xdr:rowOff>12700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78</xdr:row>
          <xdr:rowOff>171450</xdr:rowOff>
        </xdr:from>
        <xdr:to>
          <xdr:col>14</xdr:col>
          <xdr:colOff>12700</xdr:colOff>
          <xdr:row>80</xdr:row>
          <xdr:rowOff>12700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75</xdr:row>
          <xdr:rowOff>171450</xdr:rowOff>
        </xdr:from>
        <xdr:to>
          <xdr:col>14</xdr:col>
          <xdr:colOff>12700</xdr:colOff>
          <xdr:row>77</xdr:row>
          <xdr:rowOff>12700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77</xdr:row>
          <xdr:rowOff>171450</xdr:rowOff>
        </xdr:from>
        <xdr:to>
          <xdr:col>14</xdr:col>
          <xdr:colOff>12700</xdr:colOff>
          <xdr:row>79</xdr:row>
          <xdr:rowOff>12700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82</xdr:row>
          <xdr:rowOff>0</xdr:rowOff>
        </xdr:from>
        <xdr:to>
          <xdr:col>11</xdr:col>
          <xdr:colOff>12700</xdr:colOff>
          <xdr:row>83</xdr:row>
          <xdr:rowOff>31750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82</xdr:row>
          <xdr:rowOff>171450</xdr:rowOff>
        </xdr:from>
        <xdr:to>
          <xdr:col>11</xdr:col>
          <xdr:colOff>12700</xdr:colOff>
          <xdr:row>84</xdr:row>
          <xdr:rowOff>12700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83</xdr:row>
          <xdr:rowOff>171450</xdr:rowOff>
        </xdr:from>
        <xdr:to>
          <xdr:col>11</xdr:col>
          <xdr:colOff>12700</xdr:colOff>
          <xdr:row>85</xdr:row>
          <xdr:rowOff>12700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85</xdr:row>
          <xdr:rowOff>171450</xdr:rowOff>
        </xdr:from>
        <xdr:to>
          <xdr:col>11</xdr:col>
          <xdr:colOff>12700</xdr:colOff>
          <xdr:row>87</xdr:row>
          <xdr:rowOff>12700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87</xdr:row>
          <xdr:rowOff>171450</xdr:rowOff>
        </xdr:from>
        <xdr:to>
          <xdr:col>11</xdr:col>
          <xdr:colOff>12700</xdr:colOff>
          <xdr:row>89</xdr:row>
          <xdr:rowOff>12700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84</xdr:row>
          <xdr:rowOff>171450</xdr:rowOff>
        </xdr:from>
        <xdr:to>
          <xdr:col>11</xdr:col>
          <xdr:colOff>12700</xdr:colOff>
          <xdr:row>86</xdr:row>
          <xdr:rowOff>12700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86</xdr:row>
          <xdr:rowOff>171450</xdr:rowOff>
        </xdr:from>
        <xdr:to>
          <xdr:col>11</xdr:col>
          <xdr:colOff>12700</xdr:colOff>
          <xdr:row>88</xdr:row>
          <xdr:rowOff>12700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82</xdr:row>
          <xdr:rowOff>0</xdr:rowOff>
        </xdr:from>
        <xdr:to>
          <xdr:col>12</xdr:col>
          <xdr:colOff>12700</xdr:colOff>
          <xdr:row>83</xdr:row>
          <xdr:rowOff>31750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82</xdr:row>
          <xdr:rowOff>171450</xdr:rowOff>
        </xdr:from>
        <xdr:to>
          <xdr:col>12</xdr:col>
          <xdr:colOff>12700</xdr:colOff>
          <xdr:row>84</xdr:row>
          <xdr:rowOff>12700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83</xdr:row>
          <xdr:rowOff>171450</xdr:rowOff>
        </xdr:from>
        <xdr:to>
          <xdr:col>12</xdr:col>
          <xdr:colOff>12700</xdr:colOff>
          <xdr:row>85</xdr:row>
          <xdr:rowOff>12700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85</xdr:row>
          <xdr:rowOff>171450</xdr:rowOff>
        </xdr:from>
        <xdr:to>
          <xdr:col>12</xdr:col>
          <xdr:colOff>12700</xdr:colOff>
          <xdr:row>87</xdr:row>
          <xdr:rowOff>12700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87</xdr:row>
          <xdr:rowOff>171450</xdr:rowOff>
        </xdr:from>
        <xdr:to>
          <xdr:col>12</xdr:col>
          <xdr:colOff>12700</xdr:colOff>
          <xdr:row>89</xdr:row>
          <xdr:rowOff>12700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84</xdr:row>
          <xdr:rowOff>171450</xdr:rowOff>
        </xdr:from>
        <xdr:to>
          <xdr:col>12</xdr:col>
          <xdr:colOff>12700</xdr:colOff>
          <xdr:row>86</xdr:row>
          <xdr:rowOff>12700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86</xdr:row>
          <xdr:rowOff>171450</xdr:rowOff>
        </xdr:from>
        <xdr:to>
          <xdr:col>12</xdr:col>
          <xdr:colOff>12700</xdr:colOff>
          <xdr:row>88</xdr:row>
          <xdr:rowOff>12700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82</xdr:row>
          <xdr:rowOff>0</xdr:rowOff>
        </xdr:from>
        <xdr:to>
          <xdr:col>13</xdr:col>
          <xdr:colOff>12700</xdr:colOff>
          <xdr:row>83</xdr:row>
          <xdr:rowOff>31750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82</xdr:row>
          <xdr:rowOff>171450</xdr:rowOff>
        </xdr:from>
        <xdr:to>
          <xdr:col>13</xdr:col>
          <xdr:colOff>12700</xdr:colOff>
          <xdr:row>84</xdr:row>
          <xdr:rowOff>12700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83</xdr:row>
          <xdr:rowOff>171450</xdr:rowOff>
        </xdr:from>
        <xdr:to>
          <xdr:col>13</xdr:col>
          <xdr:colOff>12700</xdr:colOff>
          <xdr:row>85</xdr:row>
          <xdr:rowOff>12700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85</xdr:row>
          <xdr:rowOff>171450</xdr:rowOff>
        </xdr:from>
        <xdr:to>
          <xdr:col>13</xdr:col>
          <xdr:colOff>12700</xdr:colOff>
          <xdr:row>87</xdr:row>
          <xdr:rowOff>12700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87</xdr:row>
          <xdr:rowOff>171450</xdr:rowOff>
        </xdr:from>
        <xdr:to>
          <xdr:col>13</xdr:col>
          <xdr:colOff>12700</xdr:colOff>
          <xdr:row>89</xdr:row>
          <xdr:rowOff>12700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84</xdr:row>
          <xdr:rowOff>171450</xdr:rowOff>
        </xdr:from>
        <xdr:to>
          <xdr:col>13</xdr:col>
          <xdr:colOff>12700</xdr:colOff>
          <xdr:row>86</xdr:row>
          <xdr:rowOff>12700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86</xdr:row>
          <xdr:rowOff>171450</xdr:rowOff>
        </xdr:from>
        <xdr:to>
          <xdr:col>13</xdr:col>
          <xdr:colOff>12700</xdr:colOff>
          <xdr:row>88</xdr:row>
          <xdr:rowOff>12700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82</xdr:row>
          <xdr:rowOff>0</xdr:rowOff>
        </xdr:from>
        <xdr:to>
          <xdr:col>14</xdr:col>
          <xdr:colOff>12700</xdr:colOff>
          <xdr:row>83</xdr:row>
          <xdr:rowOff>31750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82</xdr:row>
          <xdr:rowOff>171450</xdr:rowOff>
        </xdr:from>
        <xdr:to>
          <xdr:col>14</xdr:col>
          <xdr:colOff>12700</xdr:colOff>
          <xdr:row>84</xdr:row>
          <xdr:rowOff>12700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83</xdr:row>
          <xdr:rowOff>171450</xdr:rowOff>
        </xdr:from>
        <xdr:to>
          <xdr:col>14</xdr:col>
          <xdr:colOff>12700</xdr:colOff>
          <xdr:row>85</xdr:row>
          <xdr:rowOff>12700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85</xdr:row>
          <xdr:rowOff>171450</xdr:rowOff>
        </xdr:from>
        <xdr:to>
          <xdr:col>14</xdr:col>
          <xdr:colOff>12700</xdr:colOff>
          <xdr:row>87</xdr:row>
          <xdr:rowOff>12700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87</xdr:row>
          <xdr:rowOff>171450</xdr:rowOff>
        </xdr:from>
        <xdr:to>
          <xdr:col>14</xdr:col>
          <xdr:colOff>12700</xdr:colOff>
          <xdr:row>89</xdr:row>
          <xdr:rowOff>12700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84</xdr:row>
          <xdr:rowOff>171450</xdr:rowOff>
        </xdr:from>
        <xdr:to>
          <xdr:col>14</xdr:col>
          <xdr:colOff>12700</xdr:colOff>
          <xdr:row>86</xdr:row>
          <xdr:rowOff>12700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86</xdr:row>
          <xdr:rowOff>171450</xdr:rowOff>
        </xdr:from>
        <xdr:to>
          <xdr:col>14</xdr:col>
          <xdr:colOff>12700</xdr:colOff>
          <xdr:row>88</xdr:row>
          <xdr:rowOff>12700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91</xdr:row>
          <xdr:rowOff>0</xdr:rowOff>
        </xdr:from>
        <xdr:to>
          <xdr:col>11</xdr:col>
          <xdr:colOff>12700</xdr:colOff>
          <xdr:row>92</xdr:row>
          <xdr:rowOff>31750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91</xdr:row>
          <xdr:rowOff>171450</xdr:rowOff>
        </xdr:from>
        <xdr:to>
          <xdr:col>11</xdr:col>
          <xdr:colOff>12700</xdr:colOff>
          <xdr:row>93</xdr:row>
          <xdr:rowOff>12700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92</xdr:row>
          <xdr:rowOff>171450</xdr:rowOff>
        </xdr:from>
        <xdr:to>
          <xdr:col>11</xdr:col>
          <xdr:colOff>12700</xdr:colOff>
          <xdr:row>94</xdr:row>
          <xdr:rowOff>12700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94</xdr:row>
          <xdr:rowOff>171450</xdr:rowOff>
        </xdr:from>
        <xdr:to>
          <xdr:col>11</xdr:col>
          <xdr:colOff>12700</xdr:colOff>
          <xdr:row>96</xdr:row>
          <xdr:rowOff>12700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96</xdr:row>
          <xdr:rowOff>171450</xdr:rowOff>
        </xdr:from>
        <xdr:to>
          <xdr:col>11</xdr:col>
          <xdr:colOff>12700</xdr:colOff>
          <xdr:row>98</xdr:row>
          <xdr:rowOff>12700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93</xdr:row>
          <xdr:rowOff>171450</xdr:rowOff>
        </xdr:from>
        <xdr:to>
          <xdr:col>11</xdr:col>
          <xdr:colOff>12700</xdr:colOff>
          <xdr:row>95</xdr:row>
          <xdr:rowOff>12700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95</xdr:row>
          <xdr:rowOff>171450</xdr:rowOff>
        </xdr:from>
        <xdr:to>
          <xdr:col>11</xdr:col>
          <xdr:colOff>12700</xdr:colOff>
          <xdr:row>97</xdr:row>
          <xdr:rowOff>12700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91</xdr:row>
          <xdr:rowOff>0</xdr:rowOff>
        </xdr:from>
        <xdr:to>
          <xdr:col>12</xdr:col>
          <xdr:colOff>12700</xdr:colOff>
          <xdr:row>92</xdr:row>
          <xdr:rowOff>31750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91</xdr:row>
          <xdr:rowOff>171450</xdr:rowOff>
        </xdr:from>
        <xdr:to>
          <xdr:col>12</xdr:col>
          <xdr:colOff>12700</xdr:colOff>
          <xdr:row>93</xdr:row>
          <xdr:rowOff>12700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92</xdr:row>
          <xdr:rowOff>171450</xdr:rowOff>
        </xdr:from>
        <xdr:to>
          <xdr:col>12</xdr:col>
          <xdr:colOff>12700</xdr:colOff>
          <xdr:row>94</xdr:row>
          <xdr:rowOff>12700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94</xdr:row>
          <xdr:rowOff>171450</xdr:rowOff>
        </xdr:from>
        <xdr:to>
          <xdr:col>12</xdr:col>
          <xdr:colOff>12700</xdr:colOff>
          <xdr:row>96</xdr:row>
          <xdr:rowOff>12700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96</xdr:row>
          <xdr:rowOff>171450</xdr:rowOff>
        </xdr:from>
        <xdr:to>
          <xdr:col>12</xdr:col>
          <xdr:colOff>12700</xdr:colOff>
          <xdr:row>98</xdr:row>
          <xdr:rowOff>12700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93</xdr:row>
          <xdr:rowOff>171450</xdr:rowOff>
        </xdr:from>
        <xdr:to>
          <xdr:col>12</xdr:col>
          <xdr:colOff>12700</xdr:colOff>
          <xdr:row>95</xdr:row>
          <xdr:rowOff>12700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95</xdr:row>
          <xdr:rowOff>171450</xdr:rowOff>
        </xdr:from>
        <xdr:to>
          <xdr:col>12</xdr:col>
          <xdr:colOff>12700</xdr:colOff>
          <xdr:row>97</xdr:row>
          <xdr:rowOff>12700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91</xdr:row>
          <xdr:rowOff>0</xdr:rowOff>
        </xdr:from>
        <xdr:to>
          <xdr:col>13</xdr:col>
          <xdr:colOff>12700</xdr:colOff>
          <xdr:row>92</xdr:row>
          <xdr:rowOff>31750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91</xdr:row>
          <xdr:rowOff>171450</xdr:rowOff>
        </xdr:from>
        <xdr:to>
          <xdr:col>13</xdr:col>
          <xdr:colOff>12700</xdr:colOff>
          <xdr:row>93</xdr:row>
          <xdr:rowOff>12700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92</xdr:row>
          <xdr:rowOff>171450</xdr:rowOff>
        </xdr:from>
        <xdr:to>
          <xdr:col>13</xdr:col>
          <xdr:colOff>12700</xdr:colOff>
          <xdr:row>94</xdr:row>
          <xdr:rowOff>12700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94</xdr:row>
          <xdr:rowOff>171450</xdr:rowOff>
        </xdr:from>
        <xdr:to>
          <xdr:col>13</xdr:col>
          <xdr:colOff>12700</xdr:colOff>
          <xdr:row>96</xdr:row>
          <xdr:rowOff>12700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96</xdr:row>
          <xdr:rowOff>171450</xdr:rowOff>
        </xdr:from>
        <xdr:to>
          <xdr:col>13</xdr:col>
          <xdr:colOff>12700</xdr:colOff>
          <xdr:row>98</xdr:row>
          <xdr:rowOff>12700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93</xdr:row>
          <xdr:rowOff>171450</xdr:rowOff>
        </xdr:from>
        <xdr:to>
          <xdr:col>13</xdr:col>
          <xdr:colOff>12700</xdr:colOff>
          <xdr:row>95</xdr:row>
          <xdr:rowOff>12700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95</xdr:row>
          <xdr:rowOff>171450</xdr:rowOff>
        </xdr:from>
        <xdr:to>
          <xdr:col>13</xdr:col>
          <xdr:colOff>12700</xdr:colOff>
          <xdr:row>97</xdr:row>
          <xdr:rowOff>12700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91</xdr:row>
          <xdr:rowOff>0</xdr:rowOff>
        </xdr:from>
        <xdr:to>
          <xdr:col>14</xdr:col>
          <xdr:colOff>12700</xdr:colOff>
          <xdr:row>92</xdr:row>
          <xdr:rowOff>31750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91</xdr:row>
          <xdr:rowOff>171450</xdr:rowOff>
        </xdr:from>
        <xdr:to>
          <xdr:col>14</xdr:col>
          <xdr:colOff>12700</xdr:colOff>
          <xdr:row>93</xdr:row>
          <xdr:rowOff>12700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92</xdr:row>
          <xdr:rowOff>171450</xdr:rowOff>
        </xdr:from>
        <xdr:to>
          <xdr:col>14</xdr:col>
          <xdr:colOff>12700</xdr:colOff>
          <xdr:row>94</xdr:row>
          <xdr:rowOff>12700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94</xdr:row>
          <xdr:rowOff>171450</xdr:rowOff>
        </xdr:from>
        <xdr:to>
          <xdr:col>14</xdr:col>
          <xdr:colOff>12700</xdr:colOff>
          <xdr:row>96</xdr:row>
          <xdr:rowOff>12700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96</xdr:row>
          <xdr:rowOff>171450</xdr:rowOff>
        </xdr:from>
        <xdr:to>
          <xdr:col>14</xdr:col>
          <xdr:colOff>12700</xdr:colOff>
          <xdr:row>98</xdr:row>
          <xdr:rowOff>12700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93</xdr:row>
          <xdr:rowOff>171450</xdr:rowOff>
        </xdr:from>
        <xdr:to>
          <xdr:col>14</xdr:col>
          <xdr:colOff>12700</xdr:colOff>
          <xdr:row>95</xdr:row>
          <xdr:rowOff>12700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95</xdr:row>
          <xdr:rowOff>171450</xdr:rowOff>
        </xdr:from>
        <xdr:to>
          <xdr:col>14</xdr:col>
          <xdr:colOff>12700</xdr:colOff>
          <xdr:row>97</xdr:row>
          <xdr:rowOff>12700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99</xdr:row>
          <xdr:rowOff>260350</xdr:rowOff>
        </xdr:from>
        <xdr:to>
          <xdr:col>11</xdr:col>
          <xdr:colOff>12700</xdr:colOff>
          <xdr:row>101</xdr:row>
          <xdr:rowOff>19050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100</xdr:row>
          <xdr:rowOff>171450</xdr:rowOff>
        </xdr:from>
        <xdr:to>
          <xdr:col>11</xdr:col>
          <xdr:colOff>12700</xdr:colOff>
          <xdr:row>102</xdr:row>
          <xdr:rowOff>12700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101</xdr:row>
          <xdr:rowOff>171450</xdr:rowOff>
        </xdr:from>
        <xdr:to>
          <xdr:col>11</xdr:col>
          <xdr:colOff>12700</xdr:colOff>
          <xdr:row>103</xdr:row>
          <xdr:rowOff>12700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103</xdr:row>
          <xdr:rowOff>171450</xdr:rowOff>
        </xdr:from>
        <xdr:to>
          <xdr:col>11</xdr:col>
          <xdr:colOff>12700</xdr:colOff>
          <xdr:row>105</xdr:row>
          <xdr:rowOff>12700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105</xdr:row>
          <xdr:rowOff>171450</xdr:rowOff>
        </xdr:from>
        <xdr:to>
          <xdr:col>11</xdr:col>
          <xdr:colOff>12700</xdr:colOff>
          <xdr:row>107</xdr:row>
          <xdr:rowOff>12700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102</xdr:row>
          <xdr:rowOff>171450</xdr:rowOff>
        </xdr:from>
        <xdr:to>
          <xdr:col>11</xdr:col>
          <xdr:colOff>12700</xdr:colOff>
          <xdr:row>104</xdr:row>
          <xdr:rowOff>12700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104</xdr:row>
          <xdr:rowOff>171450</xdr:rowOff>
        </xdr:from>
        <xdr:to>
          <xdr:col>11</xdr:col>
          <xdr:colOff>12700</xdr:colOff>
          <xdr:row>106</xdr:row>
          <xdr:rowOff>12700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99</xdr:row>
          <xdr:rowOff>260350</xdr:rowOff>
        </xdr:from>
        <xdr:to>
          <xdr:col>12</xdr:col>
          <xdr:colOff>12700</xdr:colOff>
          <xdr:row>101</xdr:row>
          <xdr:rowOff>19050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100</xdr:row>
          <xdr:rowOff>171450</xdr:rowOff>
        </xdr:from>
        <xdr:to>
          <xdr:col>12</xdr:col>
          <xdr:colOff>12700</xdr:colOff>
          <xdr:row>102</xdr:row>
          <xdr:rowOff>12700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101</xdr:row>
          <xdr:rowOff>171450</xdr:rowOff>
        </xdr:from>
        <xdr:to>
          <xdr:col>12</xdr:col>
          <xdr:colOff>12700</xdr:colOff>
          <xdr:row>103</xdr:row>
          <xdr:rowOff>12700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1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103</xdr:row>
          <xdr:rowOff>171450</xdr:rowOff>
        </xdr:from>
        <xdr:to>
          <xdr:col>12</xdr:col>
          <xdr:colOff>12700</xdr:colOff>
          <xdr:row>105</xdr:row>
          <xdr:rowOff>12700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1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105</xdr:row>
          <xdr:rowOff>171450</xdr:rowOff>
        </xdr:from>
        <xdr:to>
          <xdr:col>12</xdr:col>
          <xdr:colOff>12700</xdr:colOff>
          <xdr:row>107</xdr:row>
          <xdr:rowOff>12700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1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102</xdr:row>
          <xdr:rowOff>171450</xdr:rowOff>
        </xdr:from>
        <xdr:to>
          <xdr:col>12</xdr:col>
          <xdr:colOff>12700</xdr:colOff>
          <xdr:row>104</xdr:row>
          <xdr:rowOff>12700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1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104</xdr:row>
          <xdr:rowOff>171450</xdr:rowOff>
        </xdr:from>
        <xdr:to>
          <xdr:col>12</xdr:col>
          <xdr:colOff>12700</xdr:colOff>
          <xdr:row>106</xdr:row>
          <xdr:rowOff>12700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99</xdr:row>
          <xdr:rowOff>260350</xdr:rowOff>
        </xdr:from>
        <xdr:to>
          <xdr:col>13</xdr:col>
          <xdr:colOff>12700</xdr:colOff>
          <xdr:row>101</xdr:row>
          <xdr:rowOff>19050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1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100</xdr:row>
          <xdr:rowOff>171450</xdr:rowOff>
        </xdr:from>
        <xdr:to>
          <xdr:col>13</xdr:col>
          <xdr:colOff>12700</xdr:colOff>
          <xdr:row>102</xdr:row>
          <xdr:rowOff>12700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101</xdr:row>
          <xdr:rowOff>171450</xdr:rowOff>
        </xdr:from>
        <xdr:to>
          <xdr:col>13</xdr:col>
          <xdr:colOff>12700</xdr:colOff>
          <xdr:row>103</xdr:row>
          <xdr:rowOff>12700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103</xdr:row>
          <xdr:rowOff>171450</xdr:rowOff>
        </xdr:from>
        <xdr:to>
          <xdr:col>13</xdr:col>
          <xdr:colOff>12700</xdr:colOff>
          <xdr:row>105</xdr:row>
          <xdr:rowOff>12700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1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105</xdr:row>
          <xdr:rowOff>171450</xdr:rowOff>
        </xdr:from>
        <xdr:to>
          <xdr:col>13</xdr:col>
          <xdr:colOff>12700</xdr:colOff>
          <xdr:row>107</xdr:row>
          <xdr:rowOff>12700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1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102</xdr:row>
          <xdr:rowOff>171450</xdr:rowOff>
        </xdr:from>
        <xdr:to>
          <xdr:col>13</xdr:col>
          <xdr:colOff>12700</xdr:colOff>
          <xdr:row>104</xdr:row>
          <xdr:rowOff>12700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104</xdr:row>
          <xdr:rowOff>171450</xdr:rowOff>
        </xdr:from>
        <xdr:to>
          <xdr:col>13</xdr:col>
          <xdr:colOff>12700</xdr:colOff>
          <xdr:row>106</xdr:row>
          <xdr:rowOff>12700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99</xdr:row>
          <xdr:rowOff>260350</xdr:rowOff>
        </xdr:from>
        <xdr:to>
          <xdr:col>14</xdr:col>
          <xdr:colOff>12700</xdr:colOff>
          <xdr:row>101</xdr:row>
          <xdr:rowOff>19050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100</xdr:row>
          <xdr:rowOff>171450</xdr:rowOff>
        </xdr:from>
        <xdr:to>
          <xdr:col>14</xdr:col>
          <xdr:colOff>12700</xdr:colOff>
          <xdr:row>102</xdr:row>
          <xdr:rowOff>12700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101</xdr:row>
          <xdr:rowOff>171450</xdr:rowOff>
        </xdr:from>
        <xdr:to>
          <xdr:col>14</xdr:col>
          <xdr:colOff>12700</xdr:colOff>
          <xdr:row>103</xdr:row>
          <xdr:rowOff>12700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103</xdr:row>
          <xdr:rowOff>171450</xdr:rowOff>
        </xdr:from>
        <xdr:to>
          <xdr:col>14</xdr:col>
          <xdr:colOff>12700</xdr:colOff>
          <xdr:row>105</xdr:row>
          <xdr:rowOff>12700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105</xdr:row>
          <xdr:rowOff>171450</xdr:rowOff>
        </xdr:from>
        <xdr:to>
          <xdr:col>14</xdr:col>
          <xdr:colOff>12700</xdr:colOff>
          <xdr:row>107</xdr:row>
          <xdr:rowOff>12700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102</xdr:row>
          <xdr:rowOff>171450</xdr:rowOff>
        </xdr:from>
        <xdr:to>
          <xdr:col>14</xdr:col>
          <xdr:colOff>12700</xdr:colOff>
          <xdr:row>104</xdr:row>
          <xdr:rowOff>12700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104</xdr:row>
          <xdr:rowOff>171450</xdr:rowOff>
        </xdr:from>
        <xdr:to>
          <xdr:col>14</xdr:col>
          <xdr:colOff>12700</xdr:colOff>
          <xdr:row>106</xdr:row>
          <xdr:rowOff>12700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128</xdr:row>
          <xdr:rowOff>241300</xdr:rowOff>
        </xdr:from>
        <xdr:to>
          <xdr:col>11</xdr:col>
          <xdr:colOff>12700</xdr:colOff>
          <xdr:row>130</xdr:row>
          <xdr:rowOff>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1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129</xdr:row>
          <xdr:rowOff>171450</xdr:rowOff>
        </xdr:from>
        <xdr:to>
          <xdr:col>11</xdr:col>
          <xdr:colOff>12700</xdr:colOff>
          <xdr:row>131</xdr:row>
          <xdr:rowOff>12700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1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130</xdr:row>
          <xdr:rowOff>171450</xdr:rowOff>
        </xdr:from>
        <xdr:to>
          <xdr:col>11</xdr:col>
          <xdr:colOff>12700</xdr:colOff>
          <xdr:row>132</xdr:row>
          <xdr:rowOff>12700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1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132</xdr:row>
          <xdr:rowOff>171450</xdr:rowOff>
        </xdr:from>
        <xdr:to>
          <xdr:col>11</xdr:col>
          <xdr:colOff>12700</xdr:colOff>
          <xdr:row>134</xdr:row>
          <xdr:rowOff>12700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1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134</xdr:row>
          <xdr:rowOff>171450</xdr:rowOff>
        </xdr:from>
        <xdr:to>
          <xdr:col>11</xdr:col>
          <xdr:colOff>12700</xdr:colOff>
          <xdr:row>136</xdr:row>
          <xdr:rowOff>12700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1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131</xdr:row>
          <xdr:rowOff>171450</xdr:rowOff>
        </xdr:from>
        <xdr:to>
          <xdr:col>11</xdr:col>
          <xdr:colOff>12700</xdr:colOff>
          <xdr:row>133</xdr:row>
          <xdr:rowOff>12700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1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133</xdr:row>
          <xdr:rowOff>171450</xdr:rowOff>
        </xdr:from>
        <xdr:to>
          <xdr:col>11</xdr:col>
          <xdr:colOff>12700</xdr:colOff>
          <xdr:row>135</xdr:row>
          <xdr:rowOff>12700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1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128</xdr:row>
          <xdr:rowOff>241300</xdr:rowOff>
        </xdr:from>
        <xdr:to>
          <xdr:col>12</xdr:col>
          <xdr:colOff>12700</xdr:colOff>
          <xdr:row>130</xdr:row>
          <xdr:rowOff>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1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129</xdr:row>
          <xdr:rowOff>171450</xdr:rowOff>
        </xdr:from>
        <xdr:to>
          <xdr:col>12</xdr:col>
          <xdr:colOff>12700</xdr:colOff>
          <xdr:row>131</xdr:row>
          <xdr:rowOff>12700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1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130</xdr:row>
          <xdr:rowOff>171450</xdr:rowOff>
        </xdr:from>
        <xdr:to>
          <xdr:col>12</xdr:col>
          <xdr:colOff>12700</xdr:colOff>
          <xdr:row>132</xdr:row>
          <xdr:rowOff>12700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1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132</xdr:row>
          <xdr:rowOff>171450</xdr:rowOff>
        </xdr:from>
        <xdr:to>
          <xdr:col>12</xdr:col>
          <xdr:colOff>12700</xdr:colOff>
          <xdr:row>134</xdr:row>
          <xdr:rowOff>12700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1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134</xdr:row>
          <xdr:rowOff>171450</xdr:rowOff>
        </xdr:from>
        <xdr:to>
          <xdr:col>12</xdr:col>
          <xdr:colOff>12700</xdr:colOff>
          <xdr:row>136</xdr:row>
          <xdr:rowOff>12700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1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131</xdr:row>
          <xdr:rowOff>171450</xdr:rowOff>
        </xdr:from>
        <xdr:to>
          <xdr:col>12</xdr:col>
          <xdr:colOff>12700</xdr:colOff>
          <xdr:row>133</xdr:row>
          <xdr:rowOff>12700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1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133</xdr:row>
          <xdr:rowOff>171450</xdr:rowOff>
        </xdr:from>
        <xdr:to>
          <xdr:col>12</xdr:col>
          <xdr:colOff>12700</xdr:colOff>
          <xdr:row>135</xdr:row>
          <xdr:rowOff>12700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1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128</xdr:row>
          <xdr:rowOff>241300</xdr:rowOff>
        </xdr:from>
        <xdr:to>
          <xdr:col>13</xdr:col>
          <xdr:colOff>12700</xdr:colOff>
          <xdr:row>130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1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129</xdr:row>
          <xdr:rowOff>171450</xdr:rowOff>
        </xdr:from>
        <xdr:to>
          <xdr:col>13</xdr:col>
          <xdr:colOff>12700</xdr:colOff>
          <xdr:row>131</xdr:row>
          <xdr:rowOff>12700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1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130</xdr:row>
          <xdr:rowOff>171450</xdr:rowOff>
        </xdr:from>
        <xdr:to>
          <xdr:col>13</xdr:col>
          <xdr:colOff>12700</xdr:colOff>
          <xdr:row>132</xdr:row>
          <xdr:rowOff>12700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1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132</xdr:row>
          <xdr:rowOff>171450</xdr:rowOff>
        </xdr:from>
        <xdr:to>
          <xdr:col>13</xdr:col>
          <xdr:colOff>12700</xdr:colOff>
          <xdr:row>134</xdr:row>
          <xdr:rowOff>12700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1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134</xdr:row>
          <xdr:rowOff>171450</xdr:rowOff>
        </xdr:from>
        <xdr:to>
          <xdr:col>13</xdr:col>
          <xdr:colOff>12700</xdr:colOff>
          <xdr:row>136</xdr:row>
          <xdr:rowOff>12700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1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131</xdr:row>
          <xdr:rowOff>171450</xdr:rowOff>
        </xdr:from>
        <xdr:to>
          <xdr:col>13</xdr:col>
          <xdr:colOff>12700</xdr:colOff>
          <xdr:row>133</xdr:row>
          <xdr:rowOff>12700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1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133</xdr:row>
          <xdr:rowOff>171450</xdr:rowOff>
        </xdr:from>
        <xdr:to>
          <xdr:col>13</xdr:col>
          <xdr:colOff>12700</xdr:colOff>
          <xdr:row>135</xdr:row>
          <xdr:rowOff>12700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1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128</xdr:row>
          <xdr:rowOff>241300</xdr:rowOff>
        </xdr:from>
        <xdr:to>
          <xdr:col>14</xdr:col>
          <xdr:colOff>12700</xdr:colOff>
          <xdr:row>130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1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129</xdr:row>
          <xdr:rowOff>171450</xdr:rowOff>
        </xdr:from>
        <xdr:to>
          <xdr:col>14</xdr:col>
          <xdr:colOff>12700</xdr:colOff>
          <xdr:row>131</xdr:row>
          <xdr:rowOff>12700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1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130</xdr:row>
          <xdr:rowOff>171450</xdr:rowOff>
        </xdr:from>
        <xdr:to>
          <xdr:col>14</xdr:col>
          <xdr:colOff>12700</xdr:colOff>
          <xdr:row>132</xdr:row>
          <xdr:rowOff>12700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1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132</xdr:row>
          <xdr:rowOff>171450</xdr:rowOff>
        </xdr:from>
        <xdr:to>
          <xdr:col>14</xdr:col>
          <xdr:colOff>12700</xdr:colOff>
          <xdr:row>134</xdr:row>
          <xdr:rowOff>12700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1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134</xdr:row>
          <xdr:rowOff>171450</xdr:rowOff>
        </xdr:from>
        <xdr:to>
          <xdr:col>14</xdr:col>
          <xdr:colOff>12700</xdr:colOff>
          <xdr:row>136</xdr:row>
          <xdr:rowOff>12700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1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131</xdr:row>
          <xdr:rowOff>171450</xdr:rowOff>
        </xdr:from>
        <xdr:to>
          <xdr:col>14</xdr:col>
          <xdr:colOff>12700</xdr:colOff>
          <xdr:row>133</xdr:row>
          <xdr:rowOff>12700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1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133</xdr:row>
          <xdr:rowOff>171450</xdr:rowOff>
        </xdr:from>
        <xdr:to>
          <xdr:col>14</xdr:col>
          <xdr:colOff>12700</xdr:colOff>
          <xdr:row>135</xdr:row>
          <xdr:rowOff>12700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1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138</xdr:row>
          <xdr:rowOff>0</xdr:rowOff>
        </xdr:from>
        <xdr:to>
          <xdr:col>11</xdr:col>
          <xdr:colOff>12700</xdr:colOff>
          <xdr:row>139</xdr:row>
          <xdr:rowOff>31750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1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138</xdr:row>
          <xdr:rowOff>184150</xdr:rowOff>
        </xdr:from>
        <xdr:to>
          <xdr:col>11</xdr:col>
          <xdr:colOff>12700</xdr:colOff>
          <xdr:row>140</xdr:row>
          <xdr:rowOff>19050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1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139</xdr:row>
          <xdr:rowOff>171450</xdr:rowOff>
        </xdr:from>
        <xdr:to>
          <xdr:col>11</xdr:col>
          <xdr:colOff>12700</xdr:colOff>
          <xdr:row>141</xdr:row>
          <xdr:rowOff>12700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1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141</xdr:row>
          <xdr:rowOff>171450</xdr:rowOff>
        </xdr:from>
        <xdr:to>
          <xdr:col>11</xdr:col>
          <xdr:colOff>12700</xdr:colOff>
          <xdr:row>143</xdr:row>
          <xdr:rowOff>12700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1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143</xdr:row>
          <xdr:rowOff>171450</xdr:rowOff>
        </xdr:from>
        <xdr:to>
          <xdr:col>11</xdr:col>
          <xdr:colOff>12700</xdr:colOff>
          <xdr:row>145</xdr:row>
          <xdr:rowOff>12700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1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140</xdr:row>
          <xdr:rowOff>171450</xdr:rowOff>
        </xdr:from>
        <xdr:to>
          <xdr:col>11</xdr:col>
          <xdr:colOff>12700</xdr:colOff>
          <xdr:row>142</xdr:row>
          <xdr:rowOff>12700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1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142</xdr:row>
          <xdr:rowOff>171450</xdr:rowOff>
        </xdr:from>
        <xdr:to>
          <xdr:col>11</xdr:col>
          <xdr:colOff>12700</xdr:colOff>
          <xdr:row>144</xdr:row>
          <xdr:rowOff>12700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1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138</xdr:row>
          <xdr:rowOff>0</xdr:rowOff>
        </xdr:from>
        <xdr:to>
          <xdr:col>12</xdr:col>
          <xdr:colOff>12700</xdr:colOff>
          <xdr:row>139</xdr:row>
          <xdr:rowOff>31750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1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138</xdr:row>
          <xdr:rowOff>184150</xdr:rowOff>
        </xdr:from>
        <xdr:to>
          <xdr:col>12</xdr:col>
          <xdr:colOff>12700</xdr:colOff>
          <xdr:row>140</xdr:row>
          <xdr:rowOff>19050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1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139</xdr:row>
          <xdr:rowOff>171450</xdr:rowOff>
        </xdr:from>
        <xdr:to>
          <xdr:col>12</xdr:col>
          <xdr:colOff>12700</xdr:colOff>
          <xdr:row>141</xdr:row>
          <xdr:rowOff>12700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1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141</xdr:row>
          <xdr:rowOff>171450</xdr:rowOff>
        </xdr:from>
        <xdr:to>
          <xdr:col>12</xdr:col>
          <xdr:colOff>12700</xdr:colOff>
          <xdr:row>143</xdr:row>
          <xdr:rowOff>12700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1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143</xdr:row>
          <xdr:rowOff>171450</xdr:rowOff>
        </xdr:from>
        <xdr:to>
          <xdr:col>12</xdr:col>
          <xdr:colOff>12700</xdr:colOff>
          <xdr:row>145</xdr:row>
          <xdr:rowOff>12700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1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140</xdr:row>
          <xdr:rowOff>171450</xdr:rowOff>
        </xdr:from>
        <xdr:to>
          <xdr:col>12</xdr:col>
          <xdr:colOff>12700</xdr:colOff>
          <xdr:row>142</xdr:row>
          <xdr:rowOff>12700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1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142</xdr:row>
          <xdr:rowOff>171450</xdr:rowOff>
        </xdr:from>
        <xdr:to>
          <xdr:col>12</xdr:col>
          <xdr:colOff>12700</xdr:colOff>
          <xdr:row>144</xdr:row>
          <xdr:rowOff>12700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1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138</xdr:row>
          <xdr:rowOff>0</xdr:rowOff>
        </xdr:from>
        <xdr:to>
          <xdr:col>13</xdr:col>
          <xdr:colOff>12700</xdr:colOff>
          <xdr:row>139</xdr:row>
          <xdr:rowOff>31750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1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138</xdr:row>
          <xdr:rowOff>184150</xdr:rowOff>
        </xdr:from>
        <xdr:to>
          <xdr:col>13</xdr:col>
          <xdr:colOff>12700</xdr:colOff>
          <xdr:row>140</xdr:row>
          <xdr:rowOff>19050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1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139</xdr:row>
          <xdr:rowOff>171450</xdr:rowOff>
        </xdr:from>
        <xdr:to>
          <xdr:col>13</xdr:col>
          <xdr:colOff>12700</xdr:colOff>
          <xdr:row>141</xdr:row>
          <xdr:rowOff>12700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1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141</xdr:row>
          <xdr:rowOff>171450</xdr:rowOff>
        </xdr:from>
        <xdr:to>
          <xdr:col>13</xdr:col>
          <xdr:colOff>12700</xdr:colOff>
          <xdr:row>143</xdr:row>
          <xdr:rowOff>12700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1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143</xdr:row>
          <xdr:rowOff>171450</xdr:rowOff>
        </xdr:from>
        <xdr:to>
          <xdr:col>13</xdr:col>
          <xdr:colOff>12700</xdr:colOff>
          <xdr:row>145</xdr:row>
          <xdr:rowOff>12700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1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140</xdr:row>
          <xdr:rowOff>171450</xdr:rowOff>
        </xdr:from>
        <xdr:to>
          <xdr:col>13</xdr:col>
          <xdr:colOff>12700</xdr:colOff>
          <xdr:row>142</xdr:row>
          <xdr:rowOff>12700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1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142</xdr:row>
          <xdr:rowOff>171450</xdr:rowOff>
        </xdr:from>
        <xdr:to>
          <xdr:col>13</xdr:col>
          <xdr:colOff>12700</xdr:colOff>
          <xdr:row>144</xdr:row>
          <xdr:rowOff>12700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1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138</xdr:row>
          <xdr:rowOff>0</xdr:rowOff>
        </xdr:from>
        <xdr:to>
          <xdr:col>14</xdr:col>
          <xdr:colOff>12700</xdr:colOff>
          <xdr:row>139</xdr:row>
          <xdr:rowOff>31750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1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138</xdr:row>
          <xdr:rowOff>184150</xdr:rowOff>
        </xdr:from>
        <xdr:to>
          <xdr:col>14</xdr:col>
          <xdr:colOff>12700</xdr:colOff>
          <xdr:row>140</xdr:row>
          <xdr:rowOff>19050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1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139</xdr:row>
          <xdr:rowOff>171450</xdr:rowOff>
        </xdr:from>
        <xdr:to>
          <xdr:col>14</xdr:col>
          <xdr:colOff>12700</xdr:colOff>
          <xdr:row>141</xdr:row>
          <xdr:rowOff>12700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1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141</xdr:row>
          <xdr:rowOff>171450</xdr:rowOff>
        </xdr:from>
        <xdr:to>
          <xdr:col>14</xdr:col>
          <xdr:colOff>12700</xdr:colOff>
          <xdr:row>143</xdr:row>
          <xdr:rowOff>12700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1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143</xdr:row>
          <xdr:rowOff>171450</xdr:rowOff>
        </xdr:from>
        <xdr:to>
          <xdr:col>14</xdr:col>
          <xdr:colOff>12700</xdr:colOff>
          <xdr:row>145</xdr:row>
          <xdr:rowOff>12700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1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140</xdr:row>
          <xdr:rowOff>171450</xdr:rowOff>
        </xdr:from>
        <xdr:to>
          <xdr:col>14</xdr:col>
          <xdr:colOff>12700</xdr:colOff>
          <xdr:row>142</xdr:row>
          <xdr:rowOff>12700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1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142</xdr:row>
          <xdr:rowOff>171450</xdr:rowOff>
        </xdr:from>
        <xdr:to>
          <xdr:col>14</xdr:col>
          <xdr:colOff>12700</xdr:colOff>
          <xdr:row>144</xdr:row>
          <xdr:rowOff>12700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1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147</xdr:row>
          <xdr:rowOff>0</xdr:rowOff>
        </xdr:from>
        <xdr:to>
          <xdr:col>11</xdr:col>
          <xdr:colOff>12700</xdr:colOff>
          <xdr:row>148</xdr:row>
          <xdr:rowOff>31750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1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147</xdr:row>
          <xdr:rowOff>184150</xdr:rowOff>
        </xdr:from>
        <xdr:to>
          <xdr:col>11</xdr:col>
          <xdr:colOff>12700</xdr:colOff>
          <xdr:row>149</xdr:row>
          <xdr:rowOff>19050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1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148</xdr:row>
          <xdr:rowOff>171450</xdr:rowOff>
        </xdr:from>
        <xdr:to>
          <xdr:col>11</xdr:col>
          <xdr:colOff>12700</xdr:colOff>
          <xdr:row>150</xdr:row>
          <xdr:rowOff>12700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1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150</xdr:row>
          <xdr:rowOff>171450</xdr:rowOff>
        </xdr:from>
        <xdr:to>
          <xdr:col>11</xdr:col>
          <xdr:colOff>12700</xdr:colOff>
          <xdr:row>152</xdr:row>
          <xdr:rowOff>12700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1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152</xdr:row>
          <xdr:rowOff>171450</xdr:rowOff>
        </xdr:from>
        <xdr:to>
          <xdr:col>11</xdr:col>
          <xdr:colOff>12700</xdr:colOff>
          <xdr:row>154</xdr:row>
          <xdr:rowOff>12700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1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149</xdr:row>
          <xdr:rowOff>171450</xdr:rowOff>
        </xdr:from>
        <xdr:to>
          <xdr:col>11</xdr:col>
          <xdr:colOff>12700</xdr:colOff>
          <xdr:row>151</xdr:row>
          <xdr:rowOff>12700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1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151</xdr:row>
          <xdr:rowOff>171450</xdr:rowOff>
        </xdr:from>
        <xdr:to>
          <xdr:col>11</xdr:col>
          <xdr:colOff>12700</xdr:colOff>
          <xdr:row>153</xdr:row>
          <xdr:rowOff>12700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1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147</xdr:row>
          <xdr:rowOff>0</xdr:rowOff>
        </xdr:from>
        <xdr:to>
          <xdr:col>12</xdr:col>
          <xdr:colOff>12700</xdr:colOff>
          <xdr:row>148</xdr:row>
          <xdr:rowOff>31750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1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147</xdr:row>
          <xdr:rowOff>184150</xdr:rowOff>
        </xdr:from>
        <xdr:to>
          <xdr:col>12</xdr:col>
          <xdr:colOff>12700</xdr:colOff>
          <xdr:row>149</xdr:row>
          <xdr:rowOff>19050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1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148</xdr:row>
          <xdr:rowOff>171450</xdr:rowOff>
        </xdr:from>
        <xdr:to>
          <xdr:col>12</xdr:col>
          <xdr:colOff>12700</xdr:colOff>
          <xdr:row>150</xdr:row>
          <xdr:rowOff>12700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1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150</xdr:row>
          <xdr:rowOff>171450</xdr:rowOff>
        </xdr:from>
        <xdr:to>
          <xdr:col>12</xdr:col>
          <xdr:colOff>12700</xdr:colOff>
          <xdr:row>152</xdr:row>
          <xdr:rowOff>12700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1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152</xdr:row>
          <xdr:rowOff>171450</xdr:rowOff>
        </xdr:from>
        <xdr:to>
          <xdr:col>12</xdr:col>
          <xdr:colOff>12700</xdr:colOff>
          <xdr:row>154</xdr:row>
          <xdr:rowOff>12700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1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149</xdr:row>
          <xdr:rowOff>171450</xdr:rowOff>
        </xdr:from>
        <xdr:to>
          <xdr:col>12</xdr:col>
          <xdr:colOff>12700</xdr:colOff>
          <xdr:row>151</xdr:row>
          <xdr:rowOff>12700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1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151</xdr:row>
          <xdr:rowOff>171450</xdr:rowOff>
        </xdr:from>
        <xdr:to>
          <xdr:col>12</xdr:col>
          <xdr:colOff>12700</xdr:colOff>
          <xdr:row>153</xdr:row>
          <xdr:rowOff>12700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1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147</xdr:row>
          <xdr:rowOff>0</xdr:rowOff>
        </xdr:from>
        <xdr:to>
          <xdr:col>13</xdr:col>
          <xdr:colOff>12700</xdr:colOff>
          <xdr:row>148</xdr:row>
          <xdr:rowOff>31750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1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147</xdr:row>
          <xdr:rowOff>184150</xdr:rowOff>
        </xdr:from>
        <xdr:to>
          <xdr:col>13</xdr:col>
          <xdr:colOff>12700</xdr:colOff>
          <xdr:row>149</xdr:row>
          <xdr:rowOff>19050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1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148</xdr:row>
          <xdr:rowOff>171450</xdr:rowOff>
        </xdr:from>
        <xdr:to>
          <xdr:col>13</xdr:col>
          <xdr:colOff>12700</xdr:colOff>
          <xdr:row>150</xdr:row>
          <xdr:rowOff>12700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1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150</xdr:row>
          <xdr:rowOff>171450</xdr:rowOff>
        </xdr:from>
        <xdr:to>
          <xdr:col>13</xdr:col>
          <xdr:colOff>12700</xdr:colOff>
          <xdr:row>152</xdr:row>
          <xdr:rowOff>12700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1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152</xdr:row>
          <xdr:rowOff>171450</xdr:rowOff>
        </xdr:from>
        <xdr:to>
          <xdr:col>13</xdr:col>
          <xdr:colOff>12700</xdr:colOff>
          <xdr:row>154</xdr:row>
          <xdr:rowOff>12700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1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149</xdr:row>
          <xdr:rowOff>171450</xdr:rowOff>
        </xdr:from>
        <xdr:to>
          <xdr:col>13</xdr:col>
          <xdr:colOff>12700</xdr:colOff>
          <xdr:row>151</xdr:row>
          <xdr:rowOff>12700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1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151</xdr:row>
          <xdr:rowOff>171450</xdr:rowOff>
        </xdr:from>
        <xdr:to>
          <xdr:col>13</xdr:col>
          <xdr:colOff>12700</xdr:colOff>
          <xdr:row>153</xdr:row>
          <xdr:rowOff>12700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1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147</xdr:row>
          <xdr:rowOff>0</xdr:rowOff>
        </xdr:from>
        <xdr:to>
          <xdr:col>14</xdr:col>
          <xdr:colOff>12700</xdr:colOff>
          <xdr:row>148</xdr:row>
          <xdr:rowOff>31750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1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147</xdr:row>
          <xdr:rowOff>184150</xdr:rowOff>
        </xdr:from>
        <xdr:to>
          <xdr:col>14</xdr:col>
          <xdr:colOff>12700</xdr:colOff>
          <xdr:row>149</xdr:row>
          <xdr:rowOff>19050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1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148</xdr:row>
          <xdr:rowOff>171450</xdr:rowOff>
        </xdr:from>
        <xdr:to>
          <xdr:col>14</xdr:col>
          <xdr:colOff>12700</xdr:colOff>
          <xdr:row>150</xdr:row>
          <xdr:rowOff>12700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1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150</xdr:row>
          <xdr:rowOff>171450</xdr:rowOff>
        </xdr:from>
        <xdr:to>
          <xdr:col>14</xdr:col>
          <xdr:colOff>12700</xdr:colOff>
          <xdr:row>152</xdr:row>
          <xdr:rowOff>12700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1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152</xdr:row>
          <xdr:rowOff>171450</xdr:rowOff>
        </xdr:from>
        <xdr:to>
          <xdr:col>14</xdr:col>
          <xdr:colOff>12700</xdr:colOff>
          <xdr:row>154</xdr:row>
          <xdr:rowOff>12700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1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149</xdr:row>
          <xdr:rowOff>171450</xdr:rowOff>
        </xdr:from>
        <xdr:to>
          <xdr:col>14</xdr:col>
          <xdr:colOff>12700</xdr:colOff>
          <xdr:row>151</xdr:row>
          <xdr:rowOff>12700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1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151</xdr:row>
          <xdr:rowOff>171450</xdr:rowOff>
        </xdr:from>
        <xdr:to>
          <xdr:col>14</xdr:col>
          <xdr:colOff>12700</xdr:colOff>
          <xdr:row>153</xdr:row>
          <xdr:rowOff>12700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1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155</xdr:row>
          <xdr:rowOff>260350</xdr:rowOff>
        </xdr:from>
        <xdr:to>
          <xdr:col>11</xdr:col>
          <xdr:colOff>12700</xdr:colOff>
          <xdr:row>157</xdr:row>
          <xdr:rowOff>19050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1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156</xdr:row>
          <xdr:rowOff>184150</xdr:rowOff>
        </xdr:from>
        <xdr:to>
          <xdr:col>11</xdr:col>
          <xdr:colOff>12700</xdr:colOff>
          <xdr:row>158</xdr:row>
          <xdr:rowOff>19050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1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157</xdr:row>
          <xdr:rowOff>171450</xdr:rowOff>
        </xdr:from>
        <xdr:to>
          <xdr:col>11</xdr:col>
          <xdr:colOff>12700</xdr:colOff>
          <xdr:row>159</xdr:row>
          <xdr:rowOff>12700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1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159</xdr:row>
          <xdr:rowOff>171450</xdr:rowOff>
        </xdr:from>
        <xdr:to>
          <xdr:col>11</xdr:col>
          <xdr:colOff>12700</xdr:colOff>
          <xdr:row>161</xdr:row>
          <xdr:rowOff>12700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1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161</xdr:row>
          <xdr:rowOff>171450</xdr:rowOff>
        </xdr:from>
        <xdr:to>
          <xdr:col>11</xdr:col>
          <xdr:colOff>12700</xdr:colOff>
          <xdr:row>163</xdr:row>
          <xdr:rowOff>12700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1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158</xdr:row>
          <xdr:rowOff>171450</xdr:rowOff>
        </xdr:from>
        <xdr:to>
          <xdr:col>11</xdr:col>
          <xdr:colOff>12700</xdr:colOff>
          <xdr:row>160</xdr:row>
          <xdr:rowOff>12700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1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160</xdr:row>
          <xdr:rowOff>171450</xdr:rowOff>
        </xdr:from>
        <xdr:to>
          <xdr:col>11</xdr:col>
          <xdr:colOff>12700</xdr:colOff>
          <xdr:row>162</xdr:row>
          <xdr:rowOff>12700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1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155</xdr:row>
          <xdr:rowOff>260350</xdr:rowOff>
        </xdr:from>
        <xdr:to>
          <xdr:col>12</xdr:col>
          <xdr:colOff>12700</xdr:colOff>
          <xdr:row>157</xdr:row>
          <xdr:rowOff>19050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1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156</xdr:row>
          <xdr:rowOff>184150</xdr:rowOff>
        </xdr:from>
        <xdr:to>
          <xdr:col>12</xdr:col>
          <xdr:colOff>12700</xdr:colOff>
          <xdr:row>158</xdr:row>
          <xdr:rowOff>19050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1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157</xdr:row>
          <xdr:rowOff>171450</xdr:rowOff>
        </xdr:from>
        <xdr:to>
          <xdr:col>12</xdr:col>
          <xdr:colOff>12700</xdr:colOff>
          <xdr:row>159</xdr:row>
          <xdr:rowOff>12700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1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159</xdr:row>
          <xdr:rowOff>171450</xdr:rowOff>
        </xdr:from>
        <xdr:to>
          <xdr:col>12</xdr:col>
          <xdr:colOff>12700</xdr:colOff>
          <xdr:row>161</xdr:row>
          <xdr:rowOff>12700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1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161</xdr:row>
          <xdr:rowOff>171450</xdr:rowOff>
        </xdr:from>
        <xdr:to>
          <xdr:col>12</xdr:col>
          <xdr:colOff>12700</xdr:colOff>
          <xdr:row>163</xdr:row>
          <xdr:rowOff>12700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1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158</xdr:row>
          <xdr:rowOff>171450</xdr:rowOff>
        </xdr:from>
        <xdr:to>
          <xdr:col>12</xdr:col>
          <xdr:colOff>12700</xdr:colOff>
          <xdr:row>160</xdr:row>
          <xdr:rowOff>12700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1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160</xdr:row>
          <xdr:rowOff>171450</xdr:rowOff>
        </xdr:from>
        <xdr:to>
          <xdr:col>12</xdr:col>
          <xdr:colOff>12700</xdr:colOff>
          <xdr:row>162</xdr:row>
          <xdr:rowOff>12700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1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155</xdr:row>
          <xdr:rowOff>260350</xdr:rowOff>
        </xdr:from>
        <xdr:to>
          <xdr:col>13</xdr:col>
          <xdr:colOff>12700</xdr:colOff>
          <xdr:row>157</xdr:row>
          <xdr:rowOff>19050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1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156</xdr:row>
          <xdr:rowOff>184150</xdr:rowOff>
        </xdr:from>
        <xdr:to>
          <xdr:col>13</xdr:col>
          <xdr:colOff>12700</xdr:colOff>
          <xdr:row>158</xdr:row>
          <xdr:rowOff>19050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1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157</xdr:row>
          <xdr:rowOff>171450</xdr:rowOff>
        </xdr:from>
        <xdr:to>
          <xdr:col>13</xdr:col>
          <xdr:colOff>12700</xdr:colOff>
          <xdr:row>159</xdr:row>
          <xdr:rowOff>12700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1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159</xdr:row>
          <xdr:rowOff>171450</xdr:rowOff>
        </xdr:from>
        <xdr:to>
          <xdr:col>13</xdr:col>
          <xdr:colOff>12700</xdr:colOff>
          <xdr:row>161</xdr:row>
          <xdr:rowOff>12700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1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161</xdr:row>
          <xdr:rowOff>171450</xdr:rowOff>
        </xdr:from>
        <xdr:to>
          <xdr:col>13</xdr:col>
          <xdr:colOff>12700</xdr:colOff>
          <xdr:row>163</xdr:row>
          <xdr:rowOff>12700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1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158</xdr:row>
          <xdr:rowOff>171450</xdr:rowOff>
        </xdr:from>
        <xdr:to>
          <xdr:col>13</xdr:col>
          <xdr:colOff>12700</xdr:colOff>
          <xdr:row>160</xdr:row>
          <xdr:rowOff>12700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1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160</xdr:row>
          <xdr:rowOff>171450</xdr:rowOff>
        </xdr:from>
        <xdr:to>
          <xdr:col>13</xdr:col>
          <xdr:colOff>12700</xdr:colOff>
          <xdr:row>162</xdr:row>
          <xdr:rowOff>12700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1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155</xdr:row>
          <xdr:rowOff>260350</xdr:rowOff>
        </xdr:from>
        <xdr:to>
          <xdr:col>14</xdr:col>
          <xdr:colOff>12700</xdr:colOff>
          <xdr:row>157</xdr:row>
          <xdr:rowOff>19050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1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156</xdr:row>
          <xdr:rowOff>184150</xdr:rowOff>
        </xdr:from>
        <xdr:to>
          <xdr:col>14</xdr:col>
          <xdr:colOff>12700</xdr:colOff>
          <xdr:row>158</xdr:row>
          <xdr:rowOff>19050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1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157</xdr:row>
          <xdr:rowOff>171450</xdr:rowOff>
        </xdr:from>
        <xdr:to>
          <xdr:col>14</xdr:col>
          <xdr:colOff>12700</xdr:colOff>
          <xdr:row>159</xdr:row>
          <xdr:rowOff>12700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1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159</xdr:row>
          <xdr:rowOff>171450</xdr:rowOff>
        </xdr:from>
        <xdr:to>
          <xdr:col>14</xdr:col>
          <xdr:colOff>12700</xdr:colOff>
          <xdr:row>161</xdr:row>
          <xdr:rowOff>12700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1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161</xdr:row>
          <xdr:rowOff>171450</xdr:rowOff>
        </xdr:from>
        <xdr:to>
          <xdr:col>14</xdr:col>
          <xdr:colOff>12700</xdr:colOff>
          <xdr:row>163</xdr:row>
          <xdr:rowOff>12700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1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158</xdr:row>
          <xdr:rowOff>171450</xdr:rowOff>
        </xdr:from>
        <xdr:to>
          <xdr:col>14</xdr:col>
          <xdr:colOff>12700</xdr:colOff>
          <xdr:row>160</xdr:row>
          <xdr:rowOff>12700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1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160</xdr:row>
          <xdr:rowOff>171450</xdr:rowOff>
        </xdr:from>
        <xdr:to>
          <xdr:col>14</xdr:col>
          <xdr:colOff>12700</xdr:colOff>
          <xdr:row>162</xdr:row>
          <xdr:rowOff>12700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1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165</xdr:row>
          <xdr:rowOff>0</xdr:rowOff>
        </xdr:from>
        <xdr:to>
          <xdr:col>11</xdr:col>
          <xdr:colOff>12700</xdr:colOff>
          <xdr:row>166</xdr:row>
          <xdr:rowOff>31750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1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165</xdr:row>
          <xdr:rowOff>184150</xdr:rowOff>
        </xdr:from>
        <xdr:to>
          <xdr:col>11</xdr:col>
          <xdr:colOff>12700</xdr:colOff>
          <xdr:row>167</xdr:row>
          <xdr:rowOff>19050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1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166</xdr:row>
          <xdr:rowOff>171450</xdr:rowOff>
        </xdr:from>
        <xdr:to>
          <xdr:col>11</xdr:col>
          <xdr:colOff>12700</xdr:colOff>
          <xdr:row>168</xdr:row>
          <xdr:rowOff>12700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1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168</xdr:row>
          <xdr:rowOff>171450</xdr:rowOff>
        </xdr:from>
        <xdr:to>
          <xdr:col>11</xdr:col>
          <xdr:colOff>12700</xdr:colOff>
          <xdr:row>170</xdr:row>
          <xdr:rowOff>12700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1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170</xdr:row>
          <xdr:rowOff>171450</xdr:rowOff>
        </xdr:from>
        <xdr:to>
          <xdr:col>11</xdr:col>
          <xdr:colOff>12700</xdr:colOff>
          <xdr:row>172</xdr:row>
          <xdr:rowOff>12700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1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167</xdr:row>
          <xdr:rowOff>171450</xdr:rowOff>
        </xdr:from>
        <xdr:to>
          <xdr:col>11</xdr:col>
          <xdr:colOff>12700</xdr:colOff>
          <xdr:row>169</xdr:row>
          <xdr:rowOff>12700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1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169</xdr:row>
          <xdr:rowOff>171450</xdr:rowOff>
        </xdr:from>
        <xdr:to>
          <xdr:col>11</xdr:col>
          <xdr:colOff>12700</xdr:colOff>
          <xdr:row>171</xdr:row>
          <xdr:rowOff>12700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1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165</xdr:row>
          <xdr:rowOff>0</xdr:rowOff>
        </xdr:from>
        <xdr:to>
          <xdr:col>12</xdr:col>
          <xdr:colOff>12700</xdr:colOff>
          <xdr:row>166</xdr:row>
          <xdr:rowOff>31750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1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165</xdr:row>
          <xdr:rowOff>184150</xdr:rowOff>
        </xdr:from>
        <xdr:to>
          <xdr:col>12</xdr:col>
          <xdr:colOff>12700</xdr:colOff>
          <xdr:row>167</xdr:row>
          <xdr:rowOff>19050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1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166</xdr:row>
          <xdr:rowOff>171450</xdr:rowOff>
        </xdr:from>
        <xdr:to>
          <xdr:col>12</xdr:col>
          <xdr:colOff>12700</xdr:colOff>
          <xdr:row>168</xdr:row>
          <xdr:rowOff>12700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1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168</xdr:row>
          <xdr:rowOff>171450</xdr:rowOff>
        </xdr:from>
        <xdr:to>
          <xdr:col>12</xdr:col>
          <xdr:colOff>12700</xdr:colOff>
          <xdr:row>170</xdr:row>
          <xdr:rowOff>12700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1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170</xdr:row>
          <xdr:rowOff>171450</xdr:rowOff>
        </xdr:from>
        <xdr:to>
          <xdr:col>12</xdr:col>
          <xdr:colOff>12700</xdr:colOff>
          <xdr:row>172</xdr:row>
          <xdr:rowOff>12700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1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167</xdr:row>
          <xdr:rowOff>171450</xdr:rowOff>
        </xdr:from>
        <xdr:to>
          <xdr:col>12</xdr:col>
          <xdr:colOff>12700</xdr:colOff>
          <xdr:row>169</xdr:row>
          <xdr:rowOff>12700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1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169</xdr:row>
          <xdr:rowOff>171450</xdr:rowOff>
        </xdr:from>
        <xdr:to>
          <xdr:col>12</xdr:col>
          <xdr:colOff>12700</xdr:colOff>
          <xdr:row>171</xdr:row>
          <xdr:rowOff>12700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1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165</xdr:row>
          <xdr:rowOff>0</xdr:rowOff>
        </xdr:from>
        <xdr:to>
          <xdr:col>13</xdr:col>
          <xdr:colOff>12700</xdr:colOff>
          <xdr:row>166</xdr:row>
          <xdr:rowOff>31750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1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165</xdr:row>
          <xdr:rowOff>184150</xdr:rowOff>
        </xdr:from>
        <xdr:to>
          <xdr:col>13</xdr:col>
          <xdr:colOff>12700</xdr:colOff>
          <xdr:row>167</xdr:row>
          <xdr:rowOff>19050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1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166</xdr:row>
          <xdr:rowOff>171450</xdr:rowOff>
        </xdr:from>
        <xdr:to>
          <xdr:col>13</xdr:col>
          <xdr:colOff>12700</xdr:colOff>
          <xdr:row>168</xdr:row>
          <xdr:rowOff>12700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1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168</xdr:row>
          <xdr:rowOff>171450</xdr:rowOff>
        </xdr:from>
        <xdr:to>
          <xdr:col>13</xdr:col>
          <xdr:colOff>12700</xdr:colOff>
          <xdr:row>170</xdr:row>
          <xdr:rowOff>12700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1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170</xdr:row>
          <xdr:rowOff>171450</xdr:rowOff>
        </xdr:from>
        <xdr:to>
          <xdr:col>13</xdr:col>
          <xdr:colOff>12700</xdr:colOff>
          <xdr:row>172</xdr:row>
          <xdr:rowOff>12700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1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167</xdr:row>
          <xdr:rowOff>171450</xdr:rowOff>
        </xdr:from>
        <xdr:to>
          <xdr:col>13</xdr:col>
          <xdr:colOff>12700</xdr:colOff>
          <xdr:row>169</xdr:row>
          <xdr:rowOff>12700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1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169</xdr:row>
          <xdr:rowOff>171450</xdr:rowOff>
        </xdr:from>
        <xdr:to>
          <xdr:col>13</xdr:col>
          <xdr:colOff>12700</xdr:colOff>
          <xdr:row>171</xdr:row>
          <xdr:rowOff>12700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1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165</xdr:row>
          <xdr:rowOff>0</xdr:rowOff>
        </xdr:from>
        <xdr:to>
          <xdr:col>14</xdr:col>
          <xdr:colOff>12700</xdr:colOff>
          <xdr:row>166</xdr:row>
          <xdr:rowOff>31750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1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165</xdr:row>
          <xdr:rowOff>184150</xdr:rowOff>
        </xdr:from>
        <xdr:to>
          <xdr:col>14</xdr:col>
          <xdr:colOff>12700</xdr:colOff>
          <xdr:row>167</xdr:row>
          <xdr:rowOff>19050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1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166</xdr:row>
          <xdr:rowOff>171450</xdr:rowOff>
        </xdr:from>
        <xdr:to>
          <xdr:col>14</xdr:col>
          <xdr:colOff>12700</xdr:colOff>
          <xdr:row>168</xdr:row>
          <xdr:rowOff>12700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1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168</xdr:row>
          <xdr:rowOff>171450</xdr:rowOff>
        </xdr:from>
        <xdr:to>
          <xdr:col>14</xdr:col>
          <xdr:colOff>12700</xdr:colOff>
          <xdr:row>170</xdr:row>
          <xdr:rowOff>12700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1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170</xdr:row>
          <xdr:rowOff>171450</xdr:rowOff>
        </xdr:from>
        <xdr:to>
          <xdr:col>14</xdr:col>
          <xdr:colOff>12700</xdr:colOff>
          <xdr:row>172</xdr:row>
          <xdr:rowOff>12700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1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167</xdr:row>
          <xdr:rowOff>171450</xdr:rowOff>
        </xdr:from>
        <xdr:to>
          <xdr:col>14</xdr:col>
          <xdr:colOff>12700</xdr:colOff>
          <xdr:row>169</xdr:row>
          <xdr:rowOff>12700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1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169</xdr:row>
          <xdr:rowOff>171450</xdr:rowOff>
        </xdr:from>
        <xdr:to>
          <xdr:col>14</xdr:col>
          <xdr:colOff>12700</xdr:colOff>
          <xdr:row>171</xdr:row>
          <xdr:rowOff>12700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1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174</xdr:row>
          <xdr:rowOff>0</xdr:rowOff>
        </xdr:from>
        <xdr:to>
          <xdr:col>11</xdr:col>
          <xdr:colOff>12700</xdr:colOff>
          <xdr:row>175</xdr:row>
          <xdr:rowOff>31750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1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174</xdr:row>
          <xdr:rowOff>184150</xdr:rowOff>
        </xdr:from>
        <xdr:to>
          <xdr:col>11</xdr:col>
          <xdr:colOff>12700</xdr:colOff>
          <xdr:row>176</xdr:row>
          <xdr:rowOff>19050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1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175</xdr:row>
          <xdr:rowOff>171450</xdr:rowOff>
        </xdr:from>
        <xdr:to>
          <xdr:col>11</xdr:col>
          <xdr:colOff>12700</xdr:colOff>
          <xdr:row>177</xdr:row>
          <xdr:rowOff>12700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1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177</xdr:row>
          <xdr:rowOff>171450</xdr:rowOff>
        </xdr:from>
        <xdr:to>
          <xdr:col>11</xdr:col>
          <xdr:colOff>12700</xdr:colOff>
          <xdr:row>179</xdr:row>
          <xdr:rowOff>12700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1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179</xdr:row>
          <xdr:rowOff>171450</xdr:rowOff>
        </xdr:from>
        <xdr:to>
          <xdr:col>11</xdr:col>
          <xdr:colOff>12700</xdr:colOff>
          <xdr:row>181</xdr:row>
          <xdr:rowOff>12700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1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176</xdr:row>
          <xdr:rowOff>171450</xdr:rowOff>
        </xdr:from>
        <xdr:to>
          <xdr:col>11</xdr:col>
          <xdr:colOff>12700</xdr:colOff>
          <xdr:row>178</xdr:row>
          <xdr:rowOff>12700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1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178</xdr:row>
          <xdr:rowOff>171450</xdr:rowOff>
        </xdr:from>
        <xdr:to>
          <xdr:col>11</xdr:col>
          <xdr:colOff>12700</xdr:colOff>
          <xdr:row>180</xdr:row>
          <xdr:rowOff>12700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1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174</xdr:row>
          <xdr:rowOff>0</xdr:rowOff>
        </xdr:from>
        <xdr:to>
          <xdr:col>12</xdr:col>
          <xdr:colOff>12700</xdr:colOff>
          <xdr:row>175</xdr:row>
          <xdr:rowOff>31750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1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174</xdr:row>
          <xdr:rowOff>184150</xdr:rowOff>
        </xdr:from>
        <xdr:to>
          <xdr:col>12</xdr:col>
          <xdr:colOff>12700</xdr:colOff>
          <xdr:row>176</xdr:row>
          <xdr:rowOff>19050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1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175</xdr:row>
          <xdr:rowOff>171450</xdr:rowOff>
        </xdr:from>
        <xdr:to>
          <xdr:col>12</xdr:col>
          <xdr:colOff>12700</xdr:colOff>
          <xdr:row>177</xdr:row>
          <xdr:rowOff>12700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1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177</xdr:row>
          <xdr:rowOff>171450</xdr:rowOff>
        </xdr:from>
        <xdr:to>
          <xdr:col>12</xdr:col>
          <xdr:colOff>12700</xdr:colOff>
          <xdr:row>179</xdr:row>
          <xdr:rowOff>12700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1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179</xdr:row>
          <xdr:rowOff>171450</xdr:rowOff>
        </xdr:from>
        <xdr:to>
          <xdr:col>12</xdr:col>
          <xdr:colOff>12700</xdr:colOff>
          <xdr:row>181</xdr:row>
          <xdr:rowOff>12700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1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176</xdr:row>
          <xdr:rowOff>171450</xdr:rowOff>
        </xdr:from>
        <xdr:to>
          <xdr:col>12</xdr:col>
          <xdr:colOff>12700</xdr:colOff>
          <xdr:row>178</xdr:row>
          <xdr:rowOff>12700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1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178</xdr:row>
          <xdr:rowOff>171450</xdr:rowOff>
        </xdr:from>
        <xdr:to>
          <xdr:col>12</xdr:col>
          <xdr:colOff>12700</xdr:colOff>
          <xdr:row>180</xdr:row>
          <xdr:rowOff>12700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1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174</xdr:row>
          <xdr:rowOff>0</xdr:rowOff>
        </xdr:from>
        <xdr:to>
          <xdr:col>13</xdr:col>
          <xdr:colOff>12700</xdr:colOff>
          <xdr:row>175</xdr:row>
          <xdr:rowOff>31750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1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174</xdr:row>
          <xdr:rowOff>184150</xdr:rowOff>
        </xdr:from>
        <xdr:to>
          <xdr:col>13</xdr:col>
          <xdr:colOff>12700</xdr:colOff>
          <xdr:row>176</xdr:row>
          <xdr:rowOff>19050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1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175</xdr:row>
          <xdr:rowOff>171450</xdr:rowOff>
        </xdr:from>
        <xdr:to>
          <xdr:col>13</xdr:col>
          <xdr:colOff>12700</xdr:colOff>
          <xdr:row>177</xdr:row>
          <xdr:rowOff>12700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1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177</xdr:row>
          <xdr:rowOff>171450</xdr:rowOff>
        </xdr:from>
        <xdr:to>
          <xdr:col>13</xdr:col>
          <xdr:colOff>12700</xdr:colOff>
          <xdr:row>179</xdr:row>
          <xdr:rowOff>12700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1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179</xdr:row>
          <xdr:rowOff>171450</xdr:rowOff>
        </xdr:from>
        <xdr:to>
          <xdr:col>13</xdr:col>
          <xdr:colOff>12700</xdr:colOff>
          <xdr:row>181</xdr:row>
          <xdr:rowOff>12700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1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176</xdr:row>
          <xdr:rowOff>171450</xdr:rowOff>
        </xdr:from>
        <xdr:to>
          <xdr:col>13</xdr:col>
          <xdr:colOff>12700</xdr:colOff>
          <xdr:row>178</xdr:row>
          <xdr:rowOff>12700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1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178</xdr:row>
          <xdr:rowOff>171450</xdr:rowOff>
        </xdr:from>
        <xdr:to>
          <xdr:col>13</xdr:col>
          <xdr:colOff>12700</xdr:colOff>
          <xdr:row>180</xdr:row>
          <xdr:rowOff>12700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1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174</xdr:row>
          <xdr:rowOff>0</xdr:rowOff>
        </xdr:from>
        <xdr:to>
          <xdr:col>14</xdr:col>
          <xdr:colOff>12700</xdr:colOff>
          <xdr:row>175</xdr:row>
          <xdr:rowOff>31750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1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174</xdr:row>
          <xdr:rowOff>184150</xdr:rowOff>
        </xdr:from>
        <xdr:to>
          <xdr:col>14</xdr:col>
          <xdr:colOff>12700</xdr:colOff>
          <xdr:row>176</xdr:row>
          <xdr:rowOff>19050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1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175</xdr:row>
          <xdr:rowOff>171450</xdr:rowOff>
        </xdr:from>
        <xdr:to>
          <xdr:col>14</xdr:col>
          <xdr:colOff>12700</xdr:colOff>
          <xdr:row>177</xdr:row>
          <xdr:rowOff>12700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1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177</xdr:row>
          <xdr:rowOff>171450</xdr:rowOff>
        </xdr:from>
        <xdr:to>
          <xdr:col>14</xdr:col>
          <xdr:colOff>12700</xdr:colOff>
          <xdr:row>179</xdr:row>
          <xdr:rowOff>12700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1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179</xdr:row>
          <xdr:rowOff>171450</xdr:rowOff>
        </xdr:from>
        <xdr:to>
          <xdr:col>14</xdr:col>
          <xdr:colOff>12700</xdr:colOff>
          <xdr:row>181</xdr:row>
          <xdr:rowOff>12700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1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176</xdr:row>
          <xdr:rowOff>171450</xdr:rowOff>
        </xdr:from>
        <xdr:to>
          <xdr:col>14</xdr:col>
          <xdr:colOff>12700</xdr:colOff>
          <xdr:row>178</xdr:row>
          <xdr:rowOff>12700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1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178</xdr:row>
          <xdr:rowOff>171450</xdr:rowOff>
        </xdr:from>
        <xdr:to>
          <xdr:col>14</xdr:col>
          <xdr:colOff>12700</xdr:colOff>
          <xdr:row>180</xdr:row>
          <xdr:rowOff>12700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1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183</xdr:row>
          <xdr:rowOff>0</xdr:rowOff>
        </xdr:from>
        <xdr:to>
          <xdr:col>11</xdr:col>
          <xdr:colOff>12700</xdr:colOff>
          <xdr:row>184</xdr:row>
          <xdr:rowOff>31750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1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183</xdr:row>
          <xdr:rowOff>184150</xdr:rowOff>
        </xdr:from>
        <xdr:to>
          <xdr:col>11</xdr:col>
          <xdr:colOff>12700</xdr:colOff>
          <xdr:row>185</xdr:row>
          <xdr:rowOff>19050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1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184</xdr:row>
          <xdr:rowOff>171450</xdr:rowOff>
        </xdr:from>
        <xdr:to>
          <xdr:col>11</xdr:col>
          <xdr:colOff>12700</xdr:colOff>
          <xdr:row>186</xdr:row>
          <xdr:rowOff>12700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1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186</xdr:row>
          <xdr:rowOff>171450</xdr:rowOff>
        </xdr:from>
        <xdr:to>
          <xdr:col>11</xdr:col>
          <xdr:colOff>12700</xdr:colOff>
          <xdr:row>188</xdr:row>
          <xdr:rowOff>12700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1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188</xdr:row>
          <xdr:rowOff>171450</xdr:rowOff>
        </xdr:from>
        <xdr:to>
          <xdr:col>11</xdr:col>
          <xdr:colOff>12700</xdr:colOff>
          <xdr:row>190</xdr:row>
          <xdr:rowOff>12700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1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185</xdr:row>
          <xdr:rowOff>171450</xdr:rowOff>
        </xdr:from>
        <xdr:to>
          <xdr:col>11</xdr:col>
          <xdr:colOff>12700</xdr:colOff>
          <xdr:row>187</xdr:row>
          <xdr:rowOff>12700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1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187</xdr:row>
          <xdr:rowOff>171450</xdr:rowOff>
        </xdr:from>
        <xdr:to>
          <xdr:col>11</xdr:col>
          <xdr:colOff>12700</xdr:colOff>
          <xdr:row>189</xdr:row>
          <xdr:rowOff>12700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1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183</xdr:row>
          <xdr:rowOff>0</xdr:rowOff>
        </xdr:from>
        <xdr:to>
          <xdr:col>12</xdr:col>
          <xdr:colOff>12700</xdr:colOff>
          <xdr:row>184</xdr:row>
          <xdr:rowOff>31750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1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183</xdr:row>
          <xdr:rowOff>184150</xdr:rowOff>
        </xdr:from>
        <xdr:to>
          <xdr:col>12</xdr:col>
          <xdr:colOff>12700</xdr:colOff>
          <xdr:row>185</xdr:row>
          <xdr:rowOff>19050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1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184</xdr:row>
          <xdr:rowOff>171450</xdr:rowOff>
        </xdr:from>
        <xdr:to>
          <xdr:col>12</xdr:col>
          <xdr:colOff>12700</xdr:colOff>
          <xdr:row>186</xdr:row>
          <xdr:rowOff>12700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1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186</xdr:row>
          <xdr:rowOff>171450</xdr:rowOff>
        </xdr:from>
        <xdr:to>
          <xdr:col>12</xdr:col>
          <xdr:colOff>12700</xdr:colOff>
          <xdr:row>188</xdr:row>
          <xdr:rowOff>12700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1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188</xdr:row>
          <xdr:rowOff>171450</xdr:rowOff>
        </xdr:from>
        <xdr:to>
          <xdr:col>12</xdr:col>
          <xdr:colOff>12700</xdr:colOff>
          <xdr:row>190</xdr:row>
          <xdr:rowOff>12700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1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185</xdr:row>
          <xdr:rowOff>171450</xdr:rowOff>
        </xdr:from>
        <xdr:to>
          <xdr:col>12</xdr:col>
          <xdr:colOff>12700</xdr:colOff>
          <xdr:row>187</xdr:row>
          <xdr:rowOff>12700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1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187</xdr:row>
          <xdr:rowOff>171450</xdr:rowOff>
        </xdr:from>
        <xdr:to>
          <xdr:col>12</xdr:col>
          <xdr:colOff>12700</xdr:colOff>
          <xdr:row>189</xdr:row>
          <xdr:rowOff>12700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1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183</xdr:row>
          <xdr:rowOff>0</xdr:rowOff>
        </xdr:from>
        <xdr:to>
          <xdr:col>13</xdr:col>
          <xdr:colOff>12700</xdr:colOff>
          <xdr:row>184</xdr:row>
          <xdr:rowOff>31750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1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183</xdr:row>
          <xdr:rowOff>184150</xdr:rowOff>
        </xdr:from>
        <xdr:to>
          <xdr:col>13</xdr:col>
          <xdr:colOff>12700</xdr:colOff>
          <xdr:row>185</xdr:row>
          <xdr:rowOff>19050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1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184</xdr:row>
          <xdr:rowOff>171450</xdr:rowOff>
        </xdr:from>
        <xdr:to>
          <xdr:col>13</xdr:col>
          <xdr:colOff>12700</xdr:colOff>
          <xdr:row>186</xdr:row>
          <xdr:rowOff>12700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1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186</xdr:row>
          <xdr:rowOff>171450</xdr:rowOff>
        </xdr:from>
        <xdr:to>
          <xdr:col>13</xdr:col>
          <xdr:colOff>12700</xdr:colOff>
          <xdr:row>188</xdr:row>
          <xdr:rowOff>12700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1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188</xdr:row>
          <xdr:rowOff>171450</xdr:rowOff>
        </xdr:from>
        <xdr:to>
          <xdr:col>13</xdr:col>
          <xdr:colOff>0</xdr:colOff>
          <xdr:row>190</xdr:row>
          <xdr:rowOff>12700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1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185</xdr:row>
          <xdr:rowOff>171450</xdr:rowOff>
        </xdr:from>
        <xdr:to>
          <xdr:col>13</xdr:col>
          <xdr:colOff>12700</xdr:colOff>
          <xdr:row>187</xdr:row>
          <xdr:rowOff>12700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1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187</xdr:row>
          <xdr:rowOff>171450</xdr:rowOff>
        </xdr:from>
        <xdr:to>
          <xdr:col>13</xdr:col>
          <xdr:colOff>12700</xdr:colOff>
          <xdr:row>189</xdr:row>
          <xdr:rowOff>12700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1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183</xdr:row>
          <xdr:rowOff>0</xdr:rowOff>
        </xdr:from>
        <xdr:to>
          <xdr:col>14</xdr:col>
          <xdr:colOff>12700</xdr:colOff>
          <xdr:row>184</xdr:row>
          <xdr:rowOff>31750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1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183</xdr:row>
          <xdr:rowOff>184150</xdr:rowOff>
        </xdr:from>
        <xdr:to>
          <xdr:col>14</xdr:col>
          <xdr:colOff>12700</xdr:colOff>
          <xdr:row>185</xdr:row>
          <xdr:rowOff>19050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1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184</xdr:row>
          <xdr:rowOff>171450</xdr:rowOff>
        </xdr:from>
        <xdr:to>
          <xdr:col>14</xdr:col>
          <xdr:colOff>12700</xdr:colOff>
          <xdr:row>186</xdr:row>
          <xdr:rowOff>12700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1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186</xdr:row>
          <xdr:rowOff>171450</xdr:rowOff>
        </xdr:from>
        <xdr:to>
          <xdr:col>14</xdr:col>
          <xdr:colOff>12700</xdr:colOff>
          <xdr:row>188</xdr:row>
          <xdr:rowOff>12700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1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188</xdr:row>
          <xdr:rowOff>171450</xdr:rowOff>
        </xdr:from>
        <xdr:to>
          <xdr:col>14</xdr:col>
          <xdr:colOff>12700</xdr:colOff>
          <xdr:row>190</xdr:row>
          <xdr:rowOff>12700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1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185</xdr:row>
          <xdr:rowOff>171450</xdr:rowOff>
        </xdr:from>
        <xdr:to>
          <xdr:col>14</xdr:col>
          <xdr:colOff>12700</xdr:colOff>
          <xdr:row>187</xdr:row>
          <xdr:rowOff>12700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1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187</xdr:row>
          <xdr:rowOff>171450</xdr:rowOff>
        </xdr:from>
        <xdr:to>
          <xdr:col>14</xdr:col>
          <xdr:colOff>12700</xdr:colOff>
          <xdr:row>189</xdr:row>
          <xdr:rowOff>12700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1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192</xdr:row>
          <xdr:rowOff>0</xdr:rowOff>
        </xdr:from>
        <xdr:to>
          <xdr:col>11</xdr:col>
          <xdr:colOff>12700</xdr:colOff>
          <xdr:row>193</xdr:row>
          <xdr:rowOff>31750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1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192</xdr:row>
          <xdr:rowOff>184150</xdr:rowOff>
        </xdr:from>
        <xdr:to>
          <xdr:col>11</xdr:col>
          <xdr:colOff>12700</xdr:colOff>
          <xdr:row>194</xdr:row>
          <xdr:rowOff>19050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1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193</xdr:row>
          <xdr:rowOff>171450</xdr:rowOff>
        </xdr:from>
        <xdr:to>
          <xdr:col>11</xdr:col>
          <xdr:colOff>12700</xdr:colOff>
          <xdr:row>195</xdr:row>
          <xdr:rowOff>12700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1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195</xdr:row>
          <xdr:rowOff>171450</xdr:rowOff>
        </xdr:from>
        <xdr:to>
          <xdr:col>11</xdr:col>
          <xdr:colOff>12700</xdr:colOff>
          <xdr:row>197</xdr:row>
          <xdr:rowOff>12700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1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197</xdr:row>
          <xdr:rowOff>171450</xdr:rowOff>
        </xdr:from>
        <xdr:to>
          <xdr:col>11</xdr:col>
          <xdr:colOff>12700</xdr:colOff>
          <xdr:row>199</xdr:row>
          <xdr:rowOff>12700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1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194</xdr:row>
          <xdr:rowOff>171450</xdr:rowOff>
        </xdr:from>
        <xdr:to>
          <xdr:col>11</xdr:col>
          <xdr:colOff>12700</xdr:colOff>
          <xdr:row>196</xdr:row>
          <xdr:rowOff>12700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1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196</xdr:row>
          <xdr:rowOff>171450</xdr:rowOff>
        </xdr:from>
        <xdr:to>
          <xdr:col>11</xdr:col>
          <xdr:colOff>12700</xdr:colOff>
          <xdr:row>198</xdr:row>
          <xdr:rowOff>12700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1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192</xdr:row>
          <xdr:rowOff>0</xdr:rowOff>
        </xdr:from>
        <xdr:to>
          <xdr:col>12</xdr:col>
          <xdr:colOff>12700</xdr:colOff>
          <xdr:row>193</xdr:row>
          <xdr:rowOff>31750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1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192</xdr:row>
          <xdr:rowOff>184150</xdr:rowOff>
        </xdr:from>
        <xdr:to>
          <xdr:col>12</xdr:col>
          <xdr:colOff>12700</xdr:colOff>
          <xdr:row>194</xdr:row>
          <xdr:rowOff>19050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1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193</xdr:row>
          <xdr:rowOff>171450</xdr:rowOff>
        </xdr:from>
        <xdr:to>
          <xdr:col>12</xdr:col>
          <xdr:colOff>12700</xdr:colOff>
          <xdr:row>195</xdr:row>
          <xdr:rowOff>12700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1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195</xdr:row>
          <xdr:rowOff>171450</xdr:rowOff>
        </xdr:from>
        <xdr:to>
          <xdr:col>12</xdr:col>
          <xdr:colOff>12700</xdr:colOff>
          <xdr:row>197</xdr:row>
          <xdr:rowOff>12700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1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197</xdr:row>
          <xdr:rowOff>171450</xdr:rowOff>
        </xdr:from>
        <xdr:to>
          <xdr:col>12</xdr:col>
          <xdr:colOff>12700</xdr:colOff>
          <xdr:row>199</xdr:row>
          <xdr:rowOff>12700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1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194</xdr:row>
          <xdr:rowOff>171450</xdr:rowOff>
        </xdr:from>
        <xdr:to>
          <xdr:col>12</xdr:col>
          <xdr:colOff>12700</xdr:colOff>
          <xdr:row>196</xdr:row>
          <xdr:rowOff>12700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1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196</xdr:row>
          <xdr:rowOff>171450</xdr:rowOff>
        </xdr:from>
        <xdr:to>
          <xdr:col>12</xdr:col>
          <xdr:colOff>12700</xdr:colOff>
          <xdr:row>198</xdr:row>
          <xdr:rowOff>12700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1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192</xdr:row>
          <xdr:rowOff>0</xdr:rowOff>
        </xdr:from>
        <xdr:to>
          <xdr:col>13</xdr:col>
          <xdr:colOff>12700</xdr:colOff>
          <xdr:row>193</xdr:row>
          <xdr:rowOff>31750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1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192</xdr:row>
          <xdr:rowOff>184150</xdr:rowOff>
        </xdr:from>
        <xdr:to>
          <xdr:col>13</xdr:col>
          <xdr:colOff>12700</xdr:colOff>
          <xdr:row>194</xdr:row>
          <xdr:rowOff>19050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1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193</xdr:row>
          <xdr:rowOff>171450</xdr:rowOff>
        </xdr:from>
        <xdr:to>
          <xdr:col>13</xdr:col>
          <xdr:colOff>12700</xdr:colOff>
          <xdr:row>195</xdr:row>
          <xdr:rowOff>12700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1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195</xdr:row>
          <xdr:rowOff>171450</xdr:rowOff>
        </xdr:from>
        <xdr:to>
          <xdr:col>13</xdr:col>
          <xdr:colOff>12700</xdr:colOff>
          <xdr:row>197</xdr:row>
          <xdr:rowOff>12700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1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197</xdr:row>
          <xdr:rowOff>171450</xdr:rowOff>
        </xdr:from>
        <xdr:to>
          <xdr:col>13</xdr:col>
          <xdr:colOff>12700</xdr:colOff>
          <xdr:row>199</xdr:row>
          <xdr:rowOff>12700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1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194</xdr:row>
          <xdr:rowOff>171450</xdr:rowOff>
        </xdr:from>
        <xdr:to>
          <xdr:col>13</xdr:col>
          <xdr:colOff>12700</xdr:colOff>
          <xdr:row>196</xdr:row>
          <xdr:rowOff>12700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1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196</xdr:row>
          <xdr:rowOff>171450</xdr:rowOff>
        </xdr:from>
        <xdr:to>
          <xdr:col>13</xdr:col>
          <xdr:colOff>12700</xdr:colOff>
          <xdr:row>198</xdr:row>
          <xdr:rowOff>12700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1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192</xdr:row>
          <xdr:rowOff>0</xdr:rowOff>
        </xdr:from>
        <xdr:to>
          <xdr:col>14</xdr:col>
          <xdr:colOff>12700</xdr:colOff>
          <xdr:row>193</xdr:row>
          <xdr:rowOff>31750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1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192</xdr:row>
          <xdr:rowOff>184150</xdr:rowOff>
        </xdr:from>
        <xdr:to>
          <xdr:col>14</xdr:col>
          <xdr:colOff>12700</xdr:colOff>
          <xdr:row>194</xdr:row>
          <xdr:rowOff>19050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1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193</xdr:row>
          <xdr:rowOff>171450</xdr:rowOff>
        </xdr:from>
        <xdr:to>
          <xdr:col>14</xdr:col>
          <xdr:colOff>12700</xdr:colOff>
          <xdr:row>195</xdr:row>
          <xdr:rowOff>12700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1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195</xdr:row>
          <xdr:rowOff>171450</xdr:rowOff>
        </xdr:from>
        <xdr:to>
          <xdr:col>14</xdr:col>
          <xdr:colOff>12700</xdr:colOff>
          <xdr:row>197</xdr:row>
          <xdr:rowOff>12700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1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197</xdr:row>
          <xdr:rowOff>171450</xdr:rowOff>
        </xdr:from>
        <xdr:to>
          <xdr:col>14</xdr:col>
          <xdr:colOff>12700</xdr:colOff>
          <xdr:row>199</xdr:row>
          <xdr:rowOff>12700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1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194</xdr:row>
          <xdr:rowOff>171450</xdr:rowOff>
        </xdr:from>
        <xdr:to>
          <xdr:col>14</xdr:col>
          <xdr:colOff>12700</xdr:colOff>
          <xdr:row>196</xdr:row>
          <xdr:rowOff>12700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00000000-0008-0000-01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196</xdr:row>
          <xdr:rowOff>171450</xdr:rowOff>
        </xdr:from>
        <xdr:to>
          <xdr:col>14</xdr:col>
          <xdr:colOff>12700</xdr:colOff>
          <xdr:row>198</xdr:row>
          <xdr:rowOff>12700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00000000-0008-0000-01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201</xdr:row>
          <xdr:rowOff>0</xdr:rowOff>
        </xdr:from>
        <xdr:to>
          <xdr:col>11</xdr:col>
          <xdr:colOff>12700</xdr:colOff>
          <xdr:row>202</xdr:row>
          <xdr:rowOff>31750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1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201</xdr:row>
          <xdr:rowOff>184150</xdr:rowOff>
        </xdr:from>
        <xdr:to>
          <xdr:col>11</xdr:col>
          <xdr:colOff>12700</xdr:colOff>
          <xdr:row>203</xdr:row>
          <xdr:rowOff>19050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1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202</xdr:row>
          <xdr:rowOff>171450</xdr:rowOff>
        </xdr:from>
        <xdr:to>
          <xdr:col>11</xdr:col>
          <xdr:colOff>12700</xdr:colOff>
          <xdr:row>204</xdr:row>
          <xdr:rowOff>12700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1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204</xdr:row>
          <xdr:rowOff>171450</xdr:rowOff>
        </xdr:from>
        <xdr:to>
          <xdr:col>11</xdr:col>
          <xdr:colOff>12700</xdr:colOff>
          <xdr:row>206</xdr:row>
          <xdr:rowOff>12700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1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206</xdr:row>
          <xdr:rowOff>171450</xdr:rowOff>
        </xdr:from>
        <xdr:to>
          <xdr:col>11</xdr:col>
          <xdr:colOff>12700</xdr:colOff>
          <xdr:row>208</xdr:row>
          <xdr:rowOff>12700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1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203</xdr:row>
          <xdr:rowOff>171450</xdr:rowOff>
        </xdr:from>
        <xdr:to>
          <xdr:col>11</xdr:col>
          <xdr:colOff>12700</xdr:colOff>
          <xdr:row>205</xdr:row>
          <xdr:rowOff>12700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1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205</xdr:row>
          <xdr:rowOff>171450</xdr:rowOff>
        </xdr:from>
        <xdr:to>
          <xdr:col>11</xdr:col>
          <xdr:colOff>12700</xdr:colOff>
          <xdr:row>207</xdr:row>
          <xdr:rowOff>12700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1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201</xdr:row>
          <xdr:rowOff>0</xdr:rowOff>
        </xdr:from>
        <xdr:to>
          <xdr:col>12</xdr:col>
          <xdr:colOff>12700</xdr:colOff>
          <xdr:row>202</xdr:row>
          <xdr:rowOff>31750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1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201</xdr:row>
          <xdr:rowOff>184150</xdr:rowOff>
        </xdr:from>
        <xdr:to>
          <xdr:col>12</xdr:col>
          <xdr:colOff>12700</xdr:colOff>
          <xdr:row>203</xdr:row>
          <xdr:rowOff>19050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1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202</xdr:row>
          <xdr:rowOff>171450</xdr:rowOff>
        </xdr:from>
        <xdr:to>
          <xdr:col>12</xdr:col>
          <xdr:colOff>12700</xdr:colOff>
          <xdr:row>204</xdr:row>
          <xdr:rowOff>12700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1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204</xdr:row>
          <xdr:rowOff>171450</xdr:rowOff>
        </xdr:from>
        <xdr:to>
          <xdr:col>12</xdr:col>
          <xdr:colOff>12700</xdr:colOff>
          <xdr:row>206</xdr:row>
          <xdr:rowOff>12700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1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206</xdr:row>
          <xdr:rowOff>171450</xdr:rowOff>
        </xdr:from>
        <xdr:to>
          <xdr:col>12</xdr:col>
          <xdr:colOff>12700</xdr:colOff>
          <xdr:row>208</xdr:row>
          <xdr:rowOff>12700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1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203</xdr:row>
          <xdr:rowOff>171450</xdr:rowOff>
        </xdr:from>
        <xdr:to>
          <xdr:col>12</xdr:col>
          <xdr:colOff>12700</xdr:colOff>
          <xdr:row>205</xdr:row>
          <xdr:rowOff>12700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1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205</xdr:row>
          <xdr:rowOff>171450</xdr:rowOff>
        </xdr:from>
        <xdr:to>
          <xdr:col>12</xdr:col>
          <xdr:colOff>12700</xdr:colOff>
          <xdr:row>207</xdr:row>
          <xdr:rowOff>12700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1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201</xdr:row>
          <xdr:rowOff>0</xdr:rowOff>
        </xdr:from>
        <xdr:to>
          <xdr:col>13</xdr:col>
          <xdr:colOff>12700</xdr:colOff>
          <xdr:row>202</xdr:row>
          <xdr:rowOff>31750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1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201</xdr:row>
          <xdr:rowOff>184150</xdr:rowOff>
        </xdr:from>
        <xdr:to>
          <xdr:col>13</xdr:col>
          <xdr:colOff>12700</xdr:colOff>
          <xdr:row>203</xdr:row>
          <xdr:rowOff>19050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1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202</xdr:row>
          <xdr:rowOff>171450</xdr:rowOff>
        </xdr:from>
        <xdr:to>
          <xdr:col>13</xdr:col>
          <xdr:colOff>12700</xdr:colOff>
          <xdr:row>204</xdr:row>
          <xdr:rowOff>12700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1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204</xdr:row>
          <xdr:rowOff>171450</xdr:rowOff>
        </xdr:from>
        <xdr:to>
          <xdr:col>13</xdr:col>
          <xdr:colOff>12700</xdr:colOff>
          <xdr:row>206</xdr:row>
          <xdr:rowOff>12700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1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206</xdr:row>
          <xdr:rowOff>171450</xdr:rowOff>
        </xdr:from>
        <xdr:to>
          <xdr:col>13</xdr:col>
          <xdr:colOff>12700</xdr:colOff>
          <xdr:row>208</xdr:row>
          <xdr:rowOff>12700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1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203</xdr:row>
          <xdr:rowOff>171450</xdr:rowOff>
        </xdr:from>
        <xdr:to>
          <xdr:col>13</xdr:col>
          <xdr:colOff>12700</xdr:colOff>
          <xdr:row>205</xdr:row>
          <xdr:rowOff>12700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1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205</xdr:row>
          <xdr:rowOff>171450</xdr:rowOff>
        </xdr:from>
        <xdr:to>
          <xdr:col>13</xdr:col>
          <xdr:colOff>12700</xdr:colOff>
          <xdr:row>207</xdr:row>
          <xdr:rowOff>12700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1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201</xdr:row>
          <xdr:rowOff>0</xdr:rowOff>
        </xdr:from>
        <xdr:to>
          <xdr:col>14</xdr:col>
          <xdr:colOff>12700</xdr:colOff>
          <xdr:row>202</xdr:row>
          <xdr:rowOff>31750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1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201</xdr:row>
          <xdr:rowOff>184150</xdr:rowOff>
        </xdr:from>
        <xdr:to>
          <xdr:col>14</xdr:col>
          <xdr:colOff>12700</xdr:colOff>
          <xdr:row>203</xdr:row>
          <xdr:rowOff>19050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1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202</xdr:row>
          <xdr:rowOff>171450</xdr:rowOff>
        </xdr:from>
        <xdr:to>
          <xdr:col>14</xdr:col>
          <xdr:colOff>12700</xdr:colOff>
          <xdr:row>204</xdr:row>
          <xdr:rowOff>12700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1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204</xdr:row>
          <xdr:rowOff>171450</xdr:rowOff>
        </xdr:from>
        <xdr:to>
          <xdr:col>14</xdr:col>
          <xdr:colOff>12700</xdr:colOff>
          <xdr:row>206</xdr:row>
          <xdr:rowOff>12700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1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206</xdr:row>
          <xdr:rowOff>171450</xdr:rowOff>
        </xdr:from>
        <xdr:to>
          <xdr:col>14</xdr:col>
          <xdr:colOff>12700</xdr:colOff>
          <xdr:row>208</xdr:row>
          <xdr:rowOff>12700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1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203</xdr:row>
          <xdr:rowOff>171450</xdr:rowOff>
        </xdr:from>
        <xdr:to>
          <xdr:col>14</xdr:col>
          <xdr:colOff>12700</xdr:colOff>
          <xdr:row>205</xdr:row>
          <xdr:rowOff>12700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1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205</xdr:row>
          <xdr:rowOff>171450</xdr:rowOff>
        </xdr:from>
        <xdr:to>
          <xdr:col>14</xdr:col>
          <xdr:colOff>12700</xdr:colOff>
          <xdr:row>207</xdr:row>
          <xdr:rowOff>12700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1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209</xdr:row>
          <xdr:rowOff>381000</xdr:rowOff>
        </xdr:from>
        <xdr:to>
          <xdr:col>11</xdr:col>
          <xdr:colOff>12700</xdr:colOff>
          <xdr:row>211</xdr:row>
          <xdr:rowOff>19050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1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210</xdr:row>
          <xdr:rowOff>184150</xdr:rowOff>
        </xdr:from>
        <xdr:to>
          <xdr:col>11</xdr:col>
          <xdr:colOff>12700</xdr:colOff>
          <xdr:row>212</xdr:row>
          <xdr:rowOff>19050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1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211</xdr:row>
          <xdr:rowOff>171450</xdr:rowOff>
        </xdr:from>
        <xdr:to>
          <xdr:col>11</xdr:col>
          <xdr:colOff>12700</xdr:colOff>
          <xdr:row>213</xdr:row>
          <xdr:rowOff>12700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1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213</xdr:row>
          <xdr:rowOff>171450</xdr:rowOff>
        </xdr:from>
        <xdr:to>
          <xdr:col>11</xdr:col>
          <xdr:colOff>12700</xdr:colOff>
          <xdr:row>215</xdr:row>
          <xdr:rowOff>12700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1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215</xdr:row>
          <xdr:rowOff>171450</xdr:rowOff>
        </xdr:from>
        <xdr:to>
          <xdr:col>11</xdr:col>
          <xdr:colOff>12700</xdr:colOff>
          <xdr:row>217</xdr:row>
          <xdr:rowOff>12700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1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212</xdr:row>
          <xdr:rowOff>171450</xdr:rowOff>
        </xdr:from>
        <xdr:to>
          <xdr:col>11</xdr:col>
          <xdr:colOff>12700</xdr:colOff>
          <xdr:row>214</xdr:row>
          <xdr:rowOff>12700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1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214</xdr:row>
          <xdr:rowOff>171450</xdr:rowOff>
        </xdr:from>
        <xdr:to>
          <xdr:col>11</xdr:col>
          <xdr:colOff>12700</xdr:colOff>
          <xdr:row>216</xdr:row>
          <xdr:rowOff>12700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1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209</xdr:row>
          <xdr:rowOff>381000</xdr:rowOff>
        </xdr:from>
        <xdr:to>
          <xdr:col>12</xdr:col>
          <xdr:colOff>12700</xdr:colOff>
          <xdr:row>211</xdr:row>
          <xdr:rowOff>19050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1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210</xdr:row>
          <xdr:rowOff>184150</xdr:rowOff>
        </xdr:from>
        <xdr:to>
          <xdr:col>12</xdr:col>
          <xdr:colOff>12700</xdr:colOff>
          <xdr:row>212</xdr:row>
          <xdr:rowOff>19050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1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211</xdr:row>
          <xdr:rowOff>171450</xdr:rowOff>
        </xdr:from>
        <xdr:to>
          <xdr:col>12</xdr:col>
          <xdr:colOff>12700</xdr:colOff>
          <xdr:row>213</xdr:row>
          <xdr:rowOff>12700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1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213</xdr:row>
          <xdr:rowOff>171450</xdr:rowOff>
        </xdr:from>
        <xdr:to>
          <xdr:col>12</xdr:col>
          <xdr:colOff>12700</xdr:colOff>
          <xdr:row>215</xdr:row>
          <xdr:rowOff>12700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1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215</xdr:row>
          <xdr:rowOff>171450</xdr:rowOff>
        </xdr:from>
        <xdr:to>
          <xdr:col>12</xdr:col>
          <xdr:colOff>12700</xdr:colOff>
          <xdr:row>217</xdr:row>
          <xdr:rowOff>12700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1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212</xdr:row>
          <xdr:rowOff>171450</xdr:rowOff>
        </xdr:from>
        <xdr:to>
          <xdr:col>12</xdr:col>
          <xdr:colOff>12700</xdr:colOff>
          <xdr:row>214</xdr:row>
          <xdr:rowOff>12700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1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214</xdr:row>
          <xdr:rowOff>171450</xdr:rowOff>
        </xdr:from>
        <xdr:to>
          <xdr:col>12</xdr:col>
          <xdr:colOff>12700</xdr:colOff>
          <xdr:row>216</xdr:row>
          <xdr:rowOff>12700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1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209</xdr:row>
          <xdr:rowOff>381000</xdr:rowOff>
        </xdr:from>
        <xdr:to>
          <xdr:col>13</xdr:col>
          <xdr:colOff>12700</xdr:colOff>
          <xdr:row>211</xdr:row>
          <xdr:rowOff>19050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1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210</xdr:row>
          <xdr:rowOff>184150</xdr:rowOff>
        </xdr:from>
        <xdr:to>
          <xdr:col>13</xdr:col>
          <xdr:colOff>12700</xdr:colOff>
          <xdr:row>212</xdr:row>
          <xdr:rowOff>19050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1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211</xdr:row>
          <xdr:rowOff>171450</xdr:rowOff>
        </xdr:from>
        <xdr:to>
          <xdr:col>13</xdr:col>
          <xdr:colOff>12700</xdr:colOff>
          <xdr:row>213</xdr:row>
          <xdr:rowOff>12700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1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213</xdr:row>
          <xdr:rowOff>171450</xdr:rowOff>
        </xdr:from>
        <xdr:to>
          <xdr:col>13</xdr:col>
          <xdr:colOff>12700</xdr:colOff>
          <xdr:row>215</xdr:row>
          <xdr:rowOff>12700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1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215</xdr:row>
          <xdr:rowOff>171450</xdr:rowOff>
        </xdr:from>
        <xdr:to>
          <xdr:col>13</xdr:col>
          <xdr:colOff>12700</xdr:colOff>
          <xdr:row>217</xdr:row>
          <xdr:rowOff>12700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1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212</xdr:row>
          <xdr:rowOff>171450</xdr:rowOff>
        </xdr:from>
        <xdr:to>
          <xdr:col>13</xdr:col>
          <xdr:colOff>12700</xdr:colOff>
          <xdr:row>214</xdr:row>
          <xdr:rowOff>12700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1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214</xdr:row>
          <xdr:rowOff>171450</xdr:rowOff>
        </xdr:from>
        <xdr:to>
          <xdr:col>13</xdr:col>
          <xdr:colOff>12700</xdr:colOff>
          <xdr:row>216</xdr:row>
          <xdr:rowOff>12700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1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209</xdr:row>
          <xdr:rowOff>381000</xdr:rowOff>
        </xdr:from>
        <xdr:to>
          <xdr:col>14</xdr:col>
          <xdr:colOff>12700</xdr:colOff>
          <xdr:row>211</xdr:row>
          <xdr:rowOff>19050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1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210</xdr:row>
          <xdr:rowOff>184150</xdr:rowOff>
        </xdr:from>
        <xdr:to>
          <xdr:col>14</xdr:col>
          <xdr:colOff>12700</xdr:colOff>
          <xdr:row>212</xdr:row>
          <xdr:rowOff>19050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1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211</xdr:row>
          <xdr:rowOff>171450</xdr:rowOff>
        </xdr:from>
        <xdr:to>
          <xdr:col>14</xdr:col>
          <xdr:colOff>12700</xdr:colOff>
          <xdr:row>213</xdr:row>
          <xdr:rowOff>12700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1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213</xdr:row>
          <xdr:rowOff>171450</xdr:rowOff>
        </xdr:from>
        <xdr:to>
          <xdr:col>14</xdr:col>
          <xdr:colOff>12700</xdr:colOff>
          <xdr:row>215</xdr:row>
          <xdr:rowOff>12700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1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215</xdr:row>
          <xdr:rowOff>171450</xdr:rowOff>
        </xdr:from>
        <xdr:to>
          <xdr:col>14</xdr:col>
          <xdr:colOff>12700</xdr:colOff>
          <xdr:row>217</xdr:row>
          <xdr:rowOff>12700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1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212</xdr:row>
          <xdr:rowOff>171450</xdr:rowOff>
        </xdr:from>
        <xdr:to>
          <xdr:col>14</xdr:col>
          <xdr:colOff>12700</xdr:colOff>
          <xdr:row>214</xdr:row>
          <xdr:rowOff>12700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1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214</xdr:row>
          <xdr:rowOff>171450</xdr:rowOff>
        </xdr:from>
        <xdr:to>
          <xdr:col>14</xdr:col>
          <xdr:colOff>12700</xdr:colOff>
          <xdr:row>216</xdr:row>
          <xdr:rowOff>12700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1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218</xdr:row>
          <xdr:rowOff>247650</xdr:rowOff>
        </xdr:from>
        <xdr:to>
          <xdr:col>11</xdr:col>
          <xdr:colOff>12700</xdr:colOff>
          <xdr:row>220</xdr:row>
          <xdr:rowOff>12700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1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219</xdr:row>
          <xdr:rowOff>171450</xdr:rowOff>
        </xdr:from>
        <xdr:to>
          <xdr:col>11</xdr:col>
          <xdr:colOff>12700</xdr:colOff>
          <xdr:row>221</xdr:row>
          <xdr:rowOff>12700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1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220</xdr:row>
          <xdr:rowOff>171450</xdr:rowOff>
        </xdr:from>
        <xdr:to>
          <xdr:col>11</xdr:col>
          <xdr:colOff>12700</xdr:colOff>
          <xdr:row>222</xdr:row>
          <xdr:rowOff>12700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1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222</xdr:row>
          <xdr:rowOff>171450</xdr:rowOff>
        </xdr:from>
        <xdr:to>
          <xdr:col>11</xdr:col>
          <xdr:colOff>12700</xdr:colOff>
          <xdr:row>224</xdr:row>
          <xdr:rowOff>12700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1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224</xdr:row>
          <xdr:rowOff>171450</xdr:rowOff>
        </xdr:from>
        <xdr:to>
          <xdr:col>11</xdr:col>
          <xdr:colOff>12700</xdr:colOff>
          <xdr:row>226</xdr:row>
          <xdr:rowOff>12700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1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221</xdr:row>
          <xdr:rowOff>171450</xdr:rowOff>
        </xdr:from>
        <xdr:to>
          <xdr:col>11</xdr:col>
          <xdr:colOff>12700</xdr:colOff>
          <xdr:row>223</xdr:row>
          <xdr:rowOff>12700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1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223</xdr:row>
          <xdr:rowOff>171450</xdr:rowOff>
        </xdr:from>
        <xdr:to>
          <xdr:col>11</xdr:col>
          <xdr:colOff>12700</xdr:colOff>
          <xdr:row>225</xdr:row>
          <xdr:rowOff>12700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1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218</xdr:row>
          <xdr:rowOff>247650</xdr:rowOff>
        </xdr:from>
        <xdr:to>
          <xdr:col>12</xdr:col>
          <xdr:colOff>12700</xdr:colOff>
          <xdr:row>220</xdr:row>
          <xdr:rowOff>12700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1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219</xdr:row>
          <xdr:rowOff>171450</xdr:rowOff>
        </xdr:from>
        <xdr:to>
          <xdr:col>12</xdr:col>
          <xdr:colOff>12700</xdr:colOff>
          <xdr:row>221</xdr:row>
          <xdr:rowOff>12700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1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220</xdr:row>
          <xdr:rowOff>171450</xdr:rowOff>
        </xdr:from>
        <xdr:to>
          <xdr:col>12</xdr:col>
          <xdr:colOff>12700</xdr:colOff>
          <xdr:row>222</xdr:row>
          <xdr:rowOff>12700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1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222</xdr:row>
          <xdr:rowOff>171450</xdr:rowOff>
        </xdr:from>
        <xdr:to>
          <xdr:col>12</xdr:col>
          <xdr:colOff>12700</xdr:colOff>
          <xdr:row>224</xdr:row>
          <xdr:rowOff>12700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1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224</xdr:row>
          <xdr:rowOff>171450</xdr:rowOff>
        </xdr:from>
        <xdr:to>
          <xdr:col>12</xdr:col>
          <xdr:colOff>12700</xdr:colOff>
          <xdr:row>226</xdr:row>
          <xdr:rowOff>12700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1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221</xdr:row>
          <xdr:rowOff>171450</xdr:rowOff>
        </xdr:from>
        <xdr:to>
          <xdr:col>12</xdr:col>
          <xdr:colOff>12700</xdr:colOff>
          <xdr:row>223</xdr:row>
          <xdr:rowOff>12700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1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223</xdr:row>
          <xdr:rowOff>171450</xdr:rowOff>
        </xdr:from>
        <xdr:to>
          <xdr:col>12</xdr:col>
          <xdr:colOff>12700</xdr:colOff>
          <xdr:row>225</xdr:row>
          <xdr:rowOff>12700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1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218</xdr:row>
          <xdr:rowOff>247650</xdr:rowOff>
        </xdr:from>
        <xdr:to>
          <xdr:col>13</xdr:col>
          <xdr:colOff>12700</xdr:colOff>
          <xdr:row>220</xdr:row>
          <xdr:rowOff>12700</xdr:rowOff>
        </xdr:to>
        <xdr:sp macro="" textlink="">
          <xdr:nvSpPr>
            <xdr:cNvPr id="2910" name="Check Box 862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1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219</xdr:row>
          <xdr:rowOff>171450</xdr:rowOff>
        </xdr:from>
        <xdr:to>
          <xdr:col>13</xdr:col>
          <xdr:colOff>12700</xdr:colOff>
          <xdr:row>221</xdr:row>
          <xdr:rowOff>12700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1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220</xdr:row>
          <xdr:rowOff>171450</xdr:rowOff>
        </xdr:from>
        <xdr:to>
          <xdr:col>13</xdr:col>
          <xdr:colOff>12700</xdr:colOff>
          <xdr:row>222</xdr:row>
          <xdr:rowOff>12700</xdr:rowOff>
        </xdr:to>
        <xdr:sp macro="" textlink="">
          <xdr:nvSpPr>
            <xdr:cNvPr id="2912" name="Check Box 864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1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222</xdr:row>
          <xdr:rowOff>171450</xdr:rowOff>
        </xdr:from>
        <xdr:to>
          <xdr:col>13</xdr:col>
          <xdr:colOff>12700</xdr:colOff>
          <xdr:row>224</xdr:row>
          <xdr:rowOff>12700</xdr:rowOff>
        </xdr:to>
        <xdr:sp macro="" textlink="">
          <xdr:nvSpPr>
            <xdr:cNvPr id="2913" name="Check Box 865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1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224</xdr:row>
          <xdr:rowOff>171450</xdr:rowOff>
        </xdr:from>
        <xdr:to>
          <xdr:col>13</xdr:col>
          <xdr:colOff>12700</xdr:colOff>
          <xdr:row>226</xdr:row>
          <xdr:rowOff>12700</xdr:rowOff>
        </xdr:to>
        <xdr:sp macro="" textlink="">
          <xdr:nvSpPr>
            <xdr:cNvPr id="2914" name="Check Box 866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1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221</xdr:row>
          <xdr:rowOff>171450</xdr:rowOff>
        </xdr:from>
        <xdr:to>
          <xdr:col>13</xdr:col>
          <xdr:colOff>12700</xdr:colOff>
          <xdr:row>223</xdr:row>
          <xdr:rowOff>12700</xdr:rowOff>
        </xdr:to>
        <xdr:sp macro="" textlink="">
          <xdr:nvSpPr>
            <xdr:cNvPr id="2915" name="Check Box 867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1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223</xdr:row>
          <xdr:rowOff>171450</xdr:rowOff>
        </xdr:from>
        <xdr:to>
          <xdr:col>13</xdr:col>
          <xdr:colOff>12700</xdr:colOff>
          <xdr:row>225</xdr:row>
          <xdr:rowOff>12700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1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218</xdr:row>
          <xdr:rowOff>247650</xdr:rowOff>
        </xdr:from>
        <xdr:to>
          <xdr:col>14</xdr:col>
          <xdr:colOff>12700</xdr:colOff>
          <xdr:row>220</xdr:row>
          <xdr:rowOff>12700</xdr:rowOff>
        </xdr:to>
        <xdr:sp macro="" textlink="">
          <xdr:nvSpPr>
            <xdr:cNvPr id="2917" name="Check Box 869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1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219</xdr:row>
          <xdr:rowOff>171450</xdr:rowOff>
        </xdr:from>
        <xdr:to>
          <xdr:col>14</xdr:col>
          <xdr:colOff>12700</xdr:colOff>
          <xdr:row>221</xdr:row>
          <xdr:rowOff>12700</xdr:rowOff>
        </xdr:to>
        <xdr:sp macro="" textlink="">
          <xdr:nvSpPr>
            <xdr:cNvPr id="2918" name="Check Box 870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1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220</xdr:row>
          <xdr:rowOff>171450</xdr:rowOff>
        </xdr:from>
        <xdr:to>
          <xdr:col>14</xdr:col>
          <xdr:colOff>12700</xdr:colOff>
          <xdr:row>222</xdr:row>
          <xdr:rowOff>12700</xdr:rowOff>
        </xdr:to>
        <xdr:sp macro="" textlink="">
          <xdr:nvSpPr>
            <xdr:cNvPr id="2919" name="Check Box 871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1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222</xdr:row>
          <xdr:rowOff>171450</xdr:rowOff>
        </xdr:from>
        <xdr:to>
          <xdr:col>14</xdr:col>
          <xdr:colOff>12700</xdr:colOff>
          <xdr:row>224</xdr:row>
          <xdr:rowOff>12700</xdr:rowOff>
        </xdr:to>
        <xdr:sp macro="" textlink="">
          <xdr:nvSpPr>
            <xdr:cNvPr id="2920" name="Check Box 872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1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224</xdr:row>
          <xdr:rowOff>171450</xdr:rowOff>
        </xdr:from>
        <xdr:to>
          <xdr:col>14</xdr:col>
          <xdr:colOff>12700</xdr:colOff>
          <xdr:row>226</xdr:row>
          <xdr:rowOff>12700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1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221</xdr:row>
          <xdr:rowOff>171450</xdr:rowOff>
        </xdr:from>
        <xdr:to>
          <xdr:col>14</xdr:col>
          <xdr:colOff>12700</xdr:colOff>
          <xdr:row>223</xdr:row>
          <xdr:rowOff>12700</xdr:rowOff>
        </xdr:to>
        <xdr:sp macro="" textlink="">
          <xdr:nvSpPr>
            <xdr:cNvPr id="2922" name="Check Box 874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1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223</xdr:row>
          <xdr:rowOff>171450</xdr:rowOff>
        </xdr:from>
        <xdr:to>
          <xdr:col>14</xdr:col>
          <xdr:colOff>12700</xdr:colOff>
          <xdr:row>225</xdr:row>
          <xdr:rowOff>12700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1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229</xdr:row>
          <xdr:rowOff>241300</xdr:rowOff>
        </xdr:from>
        <xdr:to>
          <xdr:col>11</xdr:col>
          <xdr:colOff>12700</xdr:colOff>
          <xdr:row>231</xdr:row>
          <xdr:rowOff>0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1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230</xdr:row>
          <xdr:rowOff>171450</xdr:rowOff>
        </xdr:from>
        <xdr:to>
          <xdr:col>11</xdr:col>
          <xdr:colOff>12700</xdr:colOff>
          <xdr:row>232</xdr:row>
          <xdr:rowOff>12700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1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231</xdr:row>
          <xdr:rowOff>171450</xdr:rowOff>
        </xdr:from>
        <xdr:to>
          <xdr:col>11</xdr:col>
          <xdr:colOff>12700</xdr:colOff>
          <xdr:row>233</xdr:row>
          <xdr:rowOff>12700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1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233</xdr:row>
          <xdr:rowOff>171450</xdr:rowOff>
        </xdr:from>
        <xdr:to>
          <xdr:col>11</xdr:col>
          <xdr:colOff>12700</xdr:colOff>
          <xdr:row>235</xdr:row>
          <xdr:rowOff>12700</xdr:rowOff>
        </xdr:to>
        <xdr:sp macro="" textlink="">
          <xdr:nvSpPr>
            <xdr:cNvPr id="2927" name="Check Box 879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1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235</xdr:row>
          <xdr:rowOff>171450</xdr:rowOff>
        </xdr:from>
        <xdr:to>
          <xdr:col>11</xdr:col>
          <xdr:colOff>12700</xdr:colOff>
          <xdr:row>237</xdr:row>
          <xdr:rowOff>12700</xdr:rowOff>
        </xdr:to>
        <xdr:sp macro="" textlink="">
          <xdr:nvSpPr>
            <xdr:cNvPr id="2928" name="Check Box 880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1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232</xdr:row>
          <xdr:rowOff>171450</xdr:rowOff>
        </xdr:from>
        <xdr:to>
          <xdr:col>11</xdr:col>
          <xdr:colOff>12700</xdr:colOff>
          <xdr:row>234</xdr:row>
          <xdr:rowOff>12700</xdr:rowOff>
        </xdr:to>
        <xdr:sp macro="" textlink="">
          <xdr:nvSpPr>
            <xdr:cNvPr id="2929" name="Check Box 881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1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234</xdr:row>
          <xdr:rowOff>171450</xdr:rowOff>
        </xdr:from>
        <xdr:to>
          <xdr:col>11</xdr:col>
          <xdr:colOff>12700</xdr:colOff>
          <xdr:row>236</xdr:row>
          <xdr:rowOff>12700</xdr:rowOff>
        </xdr:to>
        <xdr:sp macro="" textlink="">
          <xdr:nvSpPr>
            <xdr:cNvPr id="2930" name="Check Box 882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1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229</xdr:row>
          <xdr:rowOff>241300</xdr:rowOff>
        </xdr:from>
        <xdr:to>
          <xdr:col>12</xdr:col>
          <xdr:colOff>12700</xdr:colOff>
          <xdr:row>231</xdr:row>
          <xdr:rowOff>0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1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230</xdr:row>
          <xdr:rowOff>171450</xdr:rowOff>
        </xdr:from>
        <xdr:to>
          <xdr:col>12</xdr:col>
          <xdr:colOff>12700</xdr:colOff>
          <xdr:row>232</xdr:row>
          <xdr:rowOff>12700</xdr:rowOff>
        </xdr:to>
        <xdr:sp macro="" textlink="">
          <xdr:nvSpPr>
            <xdr:cNvPr id="2932" name="Check Box 884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1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231</xdr:row>
          <xdr:rowOff>171450</xdr:rowOff>
        </xdr:from>
        <xdr:to>
          <xdr:col>12</xdr:col>
          <xdr:colOff>12700</xdr:colOff>
          <xdr:row>233</xdr:row>
          <xdr:rowOff>12700</xdr:rowOff>
        </xdr:to>
        <xdr:sp macro="" textlink="">
          <xdr:nvSpPr>
            <xdr:cNvPr id="2933" name="Check Box 885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1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233</xdr:row>
          <xdr:rowOff>171450</xdr:rowOff>
        </xdr:from>
        <xdr:to>
          <xdr:col>12</xdr:col>
          <xdr:colOff>12700</xdr:colOff>
          <xdr:row>235</xdr:row>
          <xdr:rowOff>12700</xdr:rowOff>
        </xdr:to>
        <xdr:sp macro="" textlink="">
          <xdr:nvSpPr>
            <xdr:cNvPr id="2934" name="Check Box 886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1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235</xdr:row>
          <xdr:rowOff>171450</xdr:rowOff>
        </xdr:from>
        <xdr:to>
          <xdr:col>12</xdr:col>
          <xdr:colOff>12700</xdr:colOff>
          <xdr:row>237</xdr:row>
          <xdr:rowOff>12700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1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232</xdr:row>
          <xdr:rowOff>171450</xdr:rowOff>
        </xdr:from>
        <xdr:to>
          <xdr:col>12</xdr:col>
          <xdr:colOff>12700</xdr:colOff>
          <xdr:row>234</xdr:row>
          <xdr:rowOff>12700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1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234</xdr:row>
          <xdr:rowOff>171450</xdr:rowOff>
        </xdr:from>
        <xdr:to>
          <xdr:col>12</xdr:col>
          <xdr:colOff>12700</xdr:colOff>
          <xdr:row>236</xdr:row>
          <xdr:rowOff>12700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1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229</xdr:row>
          <xdr:rowOff>241300</xdr:rowOff>
        </xdr:from>
        <xdr:to>
          <xdr:col>13</xdr:col>
          <xdr:colOff>12700</xdr:colOff>
          <xdr:row>231</xdr:row>
          <xdr:rowOff>0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1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230</xdr:row>
          <xdr:rowOff>171450</xdr:rowOff>
        </xdr:from>
        <xdr:to>
          <xdr:col>13</xdr:col>
          <xdr:colOff>12700</xdr:colOff>
          <xdr:row>232</xdr:row>
          <xdr:rowOff>12700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1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231</xdr:row>
          <xdr:rowOff>171450</xdr:rowOff>
        </xdr:from>
        <xdr:to>
          <xdr:col>13</xdr:col>
          <xdr:colOff>12700</xdr:colOff>
          <xdr:row>233</xdr:row>
          <xdr:rowOff>12700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1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233</xdr:row>
          <xdr:rowOff>171450</xdr:rowOff>
        </xdr:from>
        <xdr:to>
          <xdr:col>13</xdr:col>
          <xdr:colOff>12700</xdr:colOff>
          <xdr:row>235</xdr:row>
          <xdr:rowOff>12700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1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235</xdr:row>
          <xdr:rowOff>171450</xdr:rowOff>
        </xdr:from>
        <xdr:to>
          <xdr:col>13</xdr:col>
          <xdr:colOff>12700</xdr:colOff>
          <xdr:row>237</xdr:row>
          <xdr:rowOff>12700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1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232</xdr:row>
          <xdr:rowOff>171450</xdr:rowOff>
        </xdr:from>
        <xdr:to>
          <xdr:col>13</xdr:col>
          <xdr:colOff>12700</xdr:colOff>
          <xdr:row>234</xdr:row>
          <xdr:rowOff>12700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1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234</xdr:row>
          <xdr:rowOff>171450</xdr:rowOff>
        </xdr:from>
        <xdr:to>
          <xdr:col>13</xdr:col>
          <xdr:colOff>12700</xdr:colOff>
          <xdr:row>236</xdr:row>
          <xdr:rowOff>12700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1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229</xdr:row>
          <xdr:rowOff>241300</xdr:rowOff>
        </xdr:from>
        <xdr:to>
          <xdr:col>14</xdr:col>
          <xdr:colOff>12700</xdr:colOff>
          <xdr:row>231</xdr:row>
          <xdr:rowOff>0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1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230</xdr:row>
          <xdr:rowOff>171450</xdr:rowOff>
        </xdr:from>
        <xdr:to>
          <xdr:col>14</xdr:col>
          <xdr:colOff>12700</xdr:colOff>
          <xdr:row>232</xdr:row>
          <xdr:rowOff>12700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1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231</xdr:row>
          <xdr:rowOff>171450</xdr:rowOff>
        </xdr:from>
        <xdr:to>
          <xdr:col>14</xdr:col>
          <xdr:colOff>12700</xdr:colOff>
          <xdr:row>233</xdr:row>
          <xdr:rowOff>12700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1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233</xdr:row>
          <xdr:rowOff>171450</xdr:rowOff>
        </xdr:from>
        <xdr:to>
          <xdr:col>14</xdr:col>
          <xdr:colOff>12700</xdr:colOff>
          <xdr:row>235</xdr:row>
          <xdr:rowOff>12700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1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235</xdr:row>
          <xdr:rowOff>171450</xdr:rowOff>
        </xdr:from>
        <xdr:to>
          <xdr:col>14</xdr:col>
          <xdr:colOff>12700</xdr:colOff>
          <xdr:row>237</xdr:row>
          <xdr:rowOff>12700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1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232</xdr:row>
          <xdr:rowOff>171450</xdr:rowOff>
        </xdr:from>
        <xdr:to>
          <xdr:col>14</xdr:col>
          <xdr:colOff>12700</xdr:colOff>
          <xdr:row>234</xdr:row>
          <xdr:rowOff>12700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1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234</xdr:row>
          <xdr:rowOff>171450</xdr:rowOff>
        </xdr:from>
        <xdr:to>
          <xdr:col>14</xdr:col>
          <xdr:colOff>12700</xdr:colOff>
          <xdr:row>236</xdr:row>
          <xdr:rowOff>12700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1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239</xdr:row>
          <xdr:rowOff>0</xdr:rowOff>
        </xdr:from>
        <xdr:to>
          <xdr:col>11</xdr:col>
          <xdr:colOff>12700</xdr:colOff>
          <xdr:row>240</xdr:row>
          <xdr:rowOff>31750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1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239</xdr:row>
          <xdr:rowOff>171450</xdr:rowOff>
        </xdr:from>
        <xdr:to>
          <xdr:col>11</xdr:col>
          <xdr:colOff>12700</xdr:colOff>
          <xdr:row>241</xdr:row>
          <xdr:rowOff>12700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1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240</xdr:row>
          <xdr:rowOff>171450</xdr:rowOff>
        </xdr:from>
        <xdr:to>
          <xdr:col>11</xdr:col>
          <xdr:colOff>12700</xdr:colOff>
          <xdr:row>242</xdr:row>
          <xdr:rowOff>12700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1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242</xdr:row>
          <xdr:rowOff>171450</xdr:rowOff>
        </xdr:from>
        <xdr:to>
          <xdr:col>11</xdr:col>
          <xdr:colOff>12700</xdr:colOff>
          <xdr:row>244</xdr:row>
          <xdr:rowOff>12700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1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244</xdr:row>
          <xdr:rowOff>171450</xdr:rowOff>
        </xdr:from>
        <xdr:to>
          <xdr:col>11</xdr:col>
          <xdr:colOff>12700</xdr:colOff>
          <xdr:row>246</xdr:row>
          <xdr:rowOff>12700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1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241</xdr:row>
          <xdr:rowOff>171450</xdr:rowOff>
        </xdr:from>
        <xdr:to>
          <xdr:col>11</xdr:col>
          <xdr:colOff>12700</xdr:colOff>
          <xdr:row>243</xdr:row>
          <xdr:rowOff>12700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1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243</xdr:row>
          <xdr:rowOff>171450</xdr:rowOff>
        </xdr:from>
        <xdr:to>
          <xdr:col>11</xdr:col>
          <xdr:colOff>12700</xdr:colOff>
          <xdr:row>245</xdr:row>
          <xdr:rowOff>12700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1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239</xdr:row>
          <xdr:rowOff>0</xdr:rowOff>
        </xdr:from>
        <xdr:to>
          <xdr:col>12</xdr:col>
          <xdr:colOff>12700</xdr:colOff>
          <xdr:row>240</xdr:row>
          <xdr:rowOff>31750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1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239</xdr:row>
          <xdr:rowOff>171450</xdr:rowOff>
        </xdr:from>
        <xdr:to>
          <xdr:col>12</xdr:col>
          <xdr:colOff>12700</xdr:colOff>
          <xdr:row>241</xdr:row>
          <xdr:rowOff>12700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1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240</xdr:row>
          <xdr:rowOff>171450</xdr:rowOff>
        </xdr:from>
        <xdr:to>
          <xdr:col>12</xdr:col>
          <xdr:colOff>12700</xdr:colOff>
          <xdr:row>242</xdr:row>
          <xdr:rowOff>12700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1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242</xdr:row>
          <xdr:rowOff>171450</xdr:rowOff>
        </xdr:from>
        <xdr:to>
          <xdr:col>12</xdr:col>
          <xdr:colOff>12700</xdr:colOff>
          <xdr:row>244</xdr:row>
          <xdr:rowOff>12700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1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244</xdr:row>
          <xdr:rowOff>171450</xdr:rowOff>
        </xdr:from>
        <xdr:to>
          <xdr:col>12</xdr:col>
          <xdr:colOff>12700</xdr:colOff>
          <xdr:row>246</xdr:row>
          <xdr:rowOff>12700</xdr:rowOff>
        </xdr:to>
        <xdr:sp macro="" textlink="">
          <xdr:nvSpPr>
            <xdr:cNvPr id="2970" name="Check Box 922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1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241</xdr:row>
          <xdr:rowOff>171450</xdr:rowOff>
        </xdr:from>
        <xdr:to>
          <xdr:col>12</xdr:col>
          <xdr:colOff>12700</xdr:colOff>
          <xdr:row>243</xdr:row>
          <xdr:rowOff>12700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1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243</xdr:row>
          <xdr:rowOff>171450</xdr:rowOff>
        </xdr:from>
        <xdr:to>
          <xdr:col>12</xdr:col>
          <xdr:colOff>12700</xdr:colOff>
          <xdr:row>245</xdr:row>
          <xdr:rowOff>12700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1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239</xdr:row>
          <xdr:rowOff>0</xdr:rowOff>
        </xdr:from>
        <xdr:to>
          <xdr:col>13</xdr:col>
          <xdr:colOff>12700</xdr:colOff>
          <xdr:row>240</xdr:row>
          <xdr:rowOff>31750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1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239</xdr:row>
          <xdr:rowOff>171450</xdr:rowOff>
        </xdr:from>
        <xdr:to>
          <xdr:col>13</xdr:col>
          <xdr:colOff>12700</xdr:colOff>
          <xdr:row>241</xdr:row>
          <xdr:rowOff>12700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1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240</xdr:row>
          <xdr:rowOff>171450</xdr:rowOff>
        </xdr:from>
        <xdr:to>
          <xdr:col>13</xdr:col>
          <xdr:colOff>12700</xdr:colOff>
          <xdr:row>242</xdr:row>
          <xdr:rowOff>12700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1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242</xdr:row>
          <xdr:rowOff>171450</xdr:rowOff>
        </xdr:from>
        <xdr:to>
          <xdr:col>13</xdr:col>
          <xdr:colOff>12700</xdr:colOff>
          <xdr:row>244</xdr:row>
          <xdr:rowOff>12700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1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244</xdr:row>
          <xdr:rowOff>171450</xdr:rowOff>
        </xdr:from>
        <xdr:to>
          <xdr:col>13</xdr:col>
          <xdr:colOff>12700</xdr:colOff>
          <xdr:row>246</xdr:row>
          <xdr:rowOff>12700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1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241</xdr:row>
          <xdr:rowOff>171450</xdr:rowOff>
        </xdr:from>
        <xdr:to>
          <xdr:col>13</xdr:col>
          <xdr:colOff>12700</xdr:colOff>
          <xdr:row>243</xdr:row>
          <xdr:rowOff>12700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1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243</xdr:row>
          <xdr:rowOff>171450</xdr:rowOff>
        </xdr:from>
        <xdr:to>
          <xdr:col>13</xdr:col>
          <xdr:colOff>12700</xdr:colOff>
          <xdr:row>245</xdr:row>
          <xdr:rowOff>12700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1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239</xdr:row>
          <xdr:rowOff>0</xdr:rowOff>
        </xdr:from>
        <xdr:to>
          <xdr:col>14</xdr:col>
          <xdr:colOff>12700</xdr:colOff>
          <xdr:row>240</xdr:row>
          <xdr:rowOff>31750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1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239</xdr:row>
          <xdr:rowOff>171450</xdr:rowOff>
        </xdr:from>
        <xdr:to>
          <xdr:col>14</xdr:col>
          <xdr:colOff>12700</xdr:colOff>
          <xdr:row>241</xdr:row>
          <xdr:rowOff>12700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1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240</xdr:row>
          <xdr:rowOff>171450</xdr:rowOff>
        </xdr:from>
        <xdr:to>
          <xdr:col>14</xdr:col>
          <xdr:colOff>12700</xdr:colOff>
          <xdr:row>242</xdr:row>
          <xdr:rowOff>12700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1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242</xdr:row>
          <xdr:rowOff>171450</xdr:rowOff>
        </xdr:from>
        <xdr:to>
          <xdr:col>14</xdr:col>
          <xdr:colOff>12700</xdr:colOff>
          <xdr:row>244</xdr:row>
          <xdr:rowOff>12700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1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244</xdr:row>
          <xdr:rowOff>171450</xdr:rowOff>
        </xdr:from>
        <xdr:to>
          <xdr:col>14</xdr:col>
          <xdr:colOff>12700</xdr:colOff>
          <xdr:row>246</xdr:row>
          <xdr:rowOff>12700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1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241</xdr:row>
          <xdr:rowOff>171450</xdr:rowOff>
        </xdr:from>
        <xdr:to>
          <xdr:col>14</xdr:col>
          <xdr:colOff>12700</xdr:colOff>
          <xdr:row>243</xdr:row>
          <xdr:rowOff>12700</xdr:rowOff>
        </xdr:to>
        <xdr:sp macro="" textlink="">
          <xdr:nvSpPr>
            <xdr:cNvPr id="2992" name="Check Box 944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1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243</xdr:row>
          <xdr:rowOff>171450</xdr:rowOff>
        </xdr:from>
        <xdr:to>
          <xdr:col>14</xdr:col>
          <xdr:colOff>12700</xdr:colOff>
          <xdr:row>245</xdr:row>
          <xdr:rowOff>12700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1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248</xdr:row>
          <xdr:rowOff>0</xdr:rowOff>
        </xdr:from>
        <xdr:to>
          <xdr:col>11</xdr:col>
          <xdr:colOff>12700</xdr:colOff>
          <xdr:row>249</xdr:row>
          <xdr:rowOff>31750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1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248</xdr:row>
          <xdr:rowOff>171450</xdr:rowOff>
        </xdr:from>
        <xdr:to>
          <xdr:col>11</xdr:col>
          <xdr:colOff>12700</xdr:colOff>
          <xdr:row>250</xdr:row>
          <xdr:rowOff>12700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1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249</xdr:row>
          <xdr:rowOff>171450</xdr:rowOff>
        </xdr:from>
        <xdr:to>
          <xdr:col>11</xdr:col>
          <xdr:colOff>12700</xdr:colOff>
          <xdr:row>251</xdr:row>
          <xdr:rowOff>12700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1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251</xdr:row>
          <xdr:rowOff>171450</xdr:rowOff>
        </xdr:from>
        <xdr:to>
          <xdr:col>11</xdr:col>
          <xdr:colOff>12700</xdr:colOff>
          <xdr:row>253</xdr:row>
          <xdr:rowOff>12700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1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253</xdr:row>
          <xdr:rowOff>171450</xdr:rowOff>
        </xdr:from>
        <xdr:to>
          <xdr:col>11</xdr:col>
          <xdr:colOff>12700</xdr:colOff>
          <xdr:row>255</xdr:row>
          <xdr:rowOff>12700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1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250</xdr:row>
          <xdr:rowOff>171450</xdr:rowOff>
        </xdr:from>
        <xdr:to>
          <xdr:col>11</xdr:col>
          <xdr:colOff>12700</xdr:colOff>
          <xdr:row>252</xdr:row>
          <xdr:rowOff>12700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1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252</xdr:row>
          <xdr:rowOff>171450</xdr:rowOff>
        </xdr:from>
        <xdr:to>
          <xdr:col>11</xdr:col>
          <xdr:colOff>12700</xdr:colOff>
          <xdr:row>254</xdr:row>
          <xdr:rowOff>12700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1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248</xdr:row>
          <xdr:rowOff>0</xdr:rowOff>
        </xdr:from>
        <xdr:to>
          <xdr:col>12</xdr:col>
          <xdr:colOff>12700</xdr:colOff>
          <xdr:row>249</xdr:row>
          <xdr:rowOff>31750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1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248</xdr:row>
          <xdr:rowOff>171450</xdr:rowOff>
        </xdr:from>
        <xdr:to>
          <xdr:col>12</xdr:col>
          <xdr:colOff>12700</xdr:colOff>
          <xdr:row>250</xdr:row>
          <xdr:rowOff>12700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1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249</xdr:row>
          <xdr:rowOff>171450</xdr:rowOff>
        </xdr:from>
        <xdr:to>
          <xdr:col>12</xdr:col>
          <xdr:colOff>12700</xdr:colOff>
          <xdr:row>251</xdr:row>
          <xdr:rowOff>12700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1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251</xdr:row>
          <xdr:rowOff>171450</xdr:rowOff>
        </xdr:from>
        <xdr:to>
          <xdr:col>12</xdr:col>
          <xdr:colOff>12700</xdr:colOff>
          <xdr:row>253</xdr:row>
          <xdr:rowOff>12700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1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253</xdr:row>
          <xdr:rowOff>171450</xdr:rowOff>
        </xdr:from>
        <xdr:to>
          <xdr:col>12</xdr:col>
          <xdr:colOff>12700</xdr:colOff>
          <xdr:row>255</xdr:row>
          <xdr:rowOff>12700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1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250</xdr:row>
          <xdr:rowOff>171450</xdr:rowOff>
        </xdr:from>
        <xdr:to>
          <xdr:col>12</xdr:col>
          <xdr:colOff>12700</xdr:colOff>
          <xdr:row>252</xdr:row>
          <xdr:rowOff>12700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1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252</xdr:row>
          <xdr:rowOff>171450</xdr:rowOff>
        </xdr:from>
        <xdr:to>
          <xdr:col>12</xdr:col>
          <xdr:colOff>12700</xdr:colOff>
          <xdr:row>254</xdr:row>
          <xdr:rowOff>12700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1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248</xdr:row>
          <xdr:rowOff>0</xdr:rowOff>
        </xdr:from>
        <xdr:to>
          <xdr:col>13</xdr:col>
          <xdr:colOff>12700</xdr:colOff>
          <xdr:row>249</xdr:row>
          <xdr:rowOff>31750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1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248</xdr:row>
          <xdr:rowOff>171450</xdr:rowOff>
        </xdr:from>
        <xdr:to>
          <xdr:col>13</xdr:col>
          <xdr:colOff>12700</xdr:colOff>
          <xdr:row>250</xdr:row>
          <xdr:rowOff>12700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1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249</xdr:row>
          <xdr:rowOff>171450</xdr:rowOff>
        </xdr:from>
        <xdr:to>
          <xdr:col>13</xdr:col>
          <xdr:colOff>12700</xdr:colOff>
          <xdr:row>251</xdr:row>
          <xdr:rowOff>12700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1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251</xdr:row>
          <xdr:rowOff>171450</xdr:rowOff>
        </xdr:from>
        <xdr:to>
          <xdr:col>13</xdr:col>
          <xdr:colOff>12700</xdr:colOff>
          <xdr:row>253</xdr:row>
          <xdr:rowOff>12700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1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253</xdr:row>
          <xdr:rowOff>171450</xdr:rowOff>
        </xdr:from>
        <xdr:to>
          <xdr:col>13</xdr:col>
          <xdr:colOff>12700</xdr:colOff>
          <xdr:row>255</xdr:row>
          <xdr:rowOff>12700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1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250</xdr:row>
          <xdr:rowOff>171450</xdr:rowOff>
        </xdr:from>
        <xdr:to>
          <xdr:col>13</xdr:col>
          <xdr:colOff>12700</xdr:colOff>
          <xdr:row>252</xdr:row>
          <xdr:rowOff>12700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1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252</xdr:row>
          <xdr:rowOff>171450</xdr:rowOff>
        </xdr:from>
        <xdr:to>
          <xdr:col>13</xdr:col>
          <xdr:colOff>12700</xdr:colOff>
          <xdr:row>254</xdr:row>
          <xdr:rowOff>12700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1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248</xdr:row>
          <xdr:rowOff>0</xdr:rowOff>
        </xdr:from>
        <xdr:to>
          <xdr:col>14</xdr:col>
          <xdr:colOff>12700</xdr:colOff>
          <xdr:row>249</xdr:row>
          <xdr:rowOff>31750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1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248</xdr:row>
          <xdr:rowOff>171450</xdr:rowOff>
        </xdr:from>
        <xdr:to>
          <xdr:col>14</xdr:col>
          <xdr:colOff>12700</xdr:colOff>
          <xdr:row>250</xdr:row>
          <xdr:rowOff>12700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1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249</xdr:row>
          <xdr:rowOff>171450</xdr:rowOff>
        </xdr:from>
        <xdr:to>
          <xdr:col>14</xdr:col>
          <xdr:colOff>12700</xdr:colOff>
          <xdr:row>251</xdr:row>
          <xdr:rowOff>12700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1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251</xdr:row>
          <xdr:rowOff>171450</xdr:rowOff>
        </xdr:from>
        <xdr:to>
          <xdr:col>14</xdr:col>
          <xdr:colOff>12700</xdr:colOff>
          <xdr:row>253</xdr:row>
          <xdr:rowOff>12700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1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253</xdr:row>
          <xdr:rowOff>171450</xdr:rowOff>
        </xdr:from>
        <xdr:to>
          <xdr:col>14</xdr:col>
          <xdr:colOff>12700</xdr:colOff>
          <xdr:row>255</xdr:row>
          <xdr:rowOff>12700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1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250</xdr:row>
          <xdr:rowOff>171450</xdr:rowOff>
        </xdr:from>
        <xdr:to>
          <xdr:col>14</xdr:col>
          <xdr:colOff>12700</xdr:colOff>
          <xdr:row>252</xdr:row>
          <xdr:rowOff>12700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1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252</xdr:row>
          <xdr:rowOff>171450</xdr:rowOff>
        </xdr:from>
        <xdr:to>
          <xdr:col>14</xdr:col>
          <xdr:colOff>12700</xdr:colOff>
          <xdr:row>254</xdr:row>
          <xdr:rowOff>12700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1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256</xdr:row>
          <xdr:rowOff>260350</xdr:rowOff>
        </xdr:from>
        <xdr:to>
          <xdr:col>11</xdr:col>
          <xdr:colOff>12700</xdr:colOff>
          <xdr:row>258</xdr:row>
          <xdr:rowOff>19050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1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257</xdr:row>
          <xdr:rowOff>171450</xdr:rowOff>
        </xdr:from>
        <xdr:to>
          <xdr:col>11</xdr:col>
          <xdr:colOff>12700</xdr:colOff>
          <xdr:row>259</xdr:row>
          <xdr:rowOff>12700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1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258</xdr:row>
          <xdr:rowOff>171450</xdr:rowOff>
        </xdr:from>
        <xdr:to>
          <xdr:col>11</xdr:col>
          <xdr:colOff>12700</xdr:colOff>
          <xdr:row>260</xdr:row>
          <xdr:rowOff>12700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1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260</xdr:row>
          <xdr:rowOff>171450</xdr:rowOff>
        </xdr:from>
        <xdr:to>
          <xdr:col>11</xdr:col>
          <xdr:colOff>12700</xdr:colOff>
          <xdr:row>262</xdr:row>
          <xdr:rowOff>12700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1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262</xdr:row>
          <xdr:rowOff>171450</xdr:rowOff>
        </xdr:from>
        <xdr:to>
          <xdr:col>11</xdr:col>
          <xdr:colOff>12700</xdr:colOff>
          <xdr:row>264</xdr:row>
          <xdr:rowOff>12700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1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259</xdr:row>
          <xdr:rowOff>171450</xdr:rowOff>
        </xdr:from>
        <xdr:to>
          <xdr:col>11</xdr:col>
          <xdr:colOff>12700</xdr:colOff>
          <xdr:row>261</xdr:row>
          <xdr:rowOff>12700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1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261</xdr:row>
          <xdr:rowOff>171450</xdr:rowOff>
        </xdr:from>
        <xdr:to>
          <xdr:col>11</xdr:col>
          <xdr:colOff>12700</xdr:colOff>
          <xdr:row>263</xdr:row>
          <xdr:rowOff>12700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1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256</xdr:row>
          <xdr:rowOff>260350</xdr:rowOff>
        </xdr:from>
        <xdr:to>
          <xdr:col>12</xdr:col>
          <xdr:colOff>12700</xdr:colOff>
          <xdr:row>258</xdr:row>
          <xdr:rowOff>19050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1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257</xdr:row>
          <xdr:rowOff>171450</xdr:rowOff>
        </xdr:from>
        <xdr:to>
          <xdr:col>12</xdr:col>
          <xdr:colOff>12700</xdr:colOff>
          <xdr:row>259</xdr:row>
          <xdr:rowOff>12700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1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258</xdr:row>
          <xdr:rowOff>171450</xdr:rowOff>
        </xdr:from>
        <xdr:to>
          <xdr:col>12</xdr:col>
          <xdr:colOff>12700</xdr:colOff>
          <xdr:row>260</xdr:row>
          <xdr:rowOff>12700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1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260</xdr:row>
          <xdr:rowOff>171450</xdr:rowOff>
        </xdr:from>
        <xdr:to>
          <xdr:col>12</xdr:col>
          <xdr:colOff>12700</xdr:colOff>
          <xdr:row>262</xdr:row>
          <xdr:rowOff>12700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1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262</xdr:row>
          <xdr:rowOff>171450</xdr:rowOff>
        </xdr:from>
        <xdr:to>
          <xdr:col>12</xdr:col>
          <xdr:colOff>12700</xdr:colOff>
          <xdr:row>264</xdr:row>
          <xdr:rowOff>12700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1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259</xdr:row>
          <xdr:rowOff>171450</xdr:rowOff>
        </xdr:from>
        <xdr:to>
          <xdr:col>12</xdr:col>
          <xdr:colOff>12700</xdr:colOff>
          <xdr:row>261</xdr:row>
          <xdr:rowOff>12700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1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261</xdr:row>
          <xdr:rowOff>171450</xdr:rowOff>
        </xdr:from>
        <xdr:to>
          <xdr:col>12</xdr:col>
          <xdr:colOff>12700</xdr:colOff>
          <xdr:row>263</xdr:row>
          <xdr:rowOff>12700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1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256</xdr:row>
          <xdr:rowOff>260350</xdr:rowOff>
        </xdr:from>
        <xdr:to>
          <xdr:col>13</xdr:col>
          <xdr:colOff>12700</xdr:colOff>
          <xdr:row>258</xdr:row>
          <xdr:rowOff>19050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1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257</xdr:row>
          <xdr:rowOff>171450</xdr:rowOff>
        </xdr:from>
        <xdr:to>
          <xdr:col>13</xdr:col>
          <xdr:colOff>12700</xdr:colOff>
          <xdr:row>259</xdr:row>
          <xdr:rowOff>12700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1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258</xdr:row>
          <xdr:rowOff>171450</xdr:rowOff>
        </xdr:from>
        <xdr:to>
          <xdr:col>13</xdr:col>
          <xdr:colOff>12700</xdr:colOff>
          <xdr:row>260</xdr:row>
          <xdr:rowOff>12700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1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260</xdr:row>
          <xdr:rowOff>171450</xdr:rowOff>
        </xdr:from>
        <xdr:to>
          <xdr:col>13</xdr:col>
          <xdr:colOff>12700</xdr:colOff>
          <xdr:row>262</xdr:row>
          <xdr:rowOff>12700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1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262</xdr:row>
          <xdr:rowOff>171450</xdr:rowOff>
        </xdr:from>
        <xdr:to>
          <xdr:col>13</xdr:col>
          <xdr:colOff>12700</xdr:colOff>
          <xdr:row>264</xdr:row>
          <xdr:rowOff>12700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1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259</xdr:row>
          <xdr:rowOff>171450</xdr:rowOff>
        </xdr:from>
        <xdr:to>
          <xdr:col>13</xdr:col>
          <xdr:colOff>12700</xdr:colOff>
          <xdr:row>261</xdr:row>
          <xdr:rowOff>12700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1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261</xdr:row>
          <xdr:rowOff>171450</xdr:rowOff>
        </xdr:from>
        <xdr:to>
          <xdr:col>13</xdr:col>
          <xdr:colOff>12700</xdr:colOff>
          <xdr:row>263</xdr:row>
          <xdr:rowOff>12700</xdr:rowOff>
        </xdr:to>
        <xdr:sp macro="" textlink="">
          <xdr:nvSpPr>
            <xdr:cNvPr id="3056" name="Check Box 1008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00000000-0008-0000-0100-0000F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256</xdr:row>
          <xdr:rowOff>260350</xdr:rowOff>
        </xdr:from>
        <xdr:to>
          <xdr:col>14</xdr:col>
          <xdr:colOff>12700</xdr:colOff>
          <xdr:row>258</xdr:row>
          <xdr:rowOff>19050</xdr:rowOff>
        </xdr:to>
        <xdr:sp macro="" textlink="">
          <xdr:nvSpPr>
            <xdr:cNvPr id="3057" name="Check Box 1009" hidden="1">
              <a:extLst>
                <a:ext uri="{63B3BB69-23CF-44E3-9099-C40C66FF867C}">
                  <a14:compatExt spid="_x0000_s3057"/>
                </a:ext>
                <a:ext uri="{FF2B5EF4-FFF2-40B4-BE49-F238E27FC236}">
                  <a16:creationId xmlns:a16="http://schemas.microsoft.com/office/drawing/2014/main" id="{00000000-0008-0000-0100-0000F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257</xdr:row>
          <xdr:rowOff>171450</xdr:rowOff>
        </xdr:from>
        <xdr:to>
          <xdr:col>14</xdr:col>
          <xdr:colOff>12700</xdr:colOff>
          <xdr:row>259</xdr:row>
          <xdr:rowOff>12700</xdr:rowOff>
        </xdr:to>
        <xdr:sp macro="" textlink="">
          <xdr:nvSpPr>
            <xdr:cNvPr id="3058" name="Check Box 1010" hidden="1">
              <a:extLst>
                <a:ext uri="{63B3BB69-23CF-44E3-9099-C40C66FF867C}">
                  <a14:compatExt spid="_x0000_s3058"/>
                </a:ext>
                <a:ext uri="{FF2B5EF4-FFF2-40B4-BE49-F238E27FC236}">
                  <a16:creationId xmlns:a16="http://schemas.microsoft.com/office/drawing/2014/main" id="{00000000-0008-0000-0100-0000F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258</xdr:row>
          <xdr:rowOff>171450</xdr:rowOff>
        </xdr:from>
        <xdr:to>
          <xdr:col>14</xdr:col>
          <xdr:colOff>12700</xdr:colOff>
          <xdr:row>260</xdr:row>
          <xdr:rowOff>12700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1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260</xdr:row>
          <xdr:rowOff>171450</xdr:rowOff>
        </xdr:from>
        <xdr:to>
          <xdr:col>14</xdr:col>
          <xdr:colOff>12700</xdr:colOff>
          <xdr:row>262</xdr:row>
          <xdr:rowOff>12700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1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262</xdr:row>
          <xdr:rowOff>171450</xdr:rowOff>
        </xdr:from>
        <xdr:to>
          <xdr:col>14</xdr:col>
          <xdr:colOff>12700</xdr:colOff>
          <xdr:row>264</xdr:row>
          <xdr:rowOff>12700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1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259</xdr:row>
          <xdr:rowOff>171450</xdr:rowOff>
        </xdr:from>
        <xdr:to>
          <xdr:col>14</xdr:col>
          <xdr:colOff>12700</xdr:colOff>
          <xdr:row>261</xdr:row>
          <xdr:rowOff>12700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1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261</xdr:row>
          <xdr:rowOff>171450</xdr:rowOff>
        </xdr:from>
        <xdr:to>
          <xdr:col>14</xdr:col>
          <xdr:colOff>12700</xdr:colOff>
          <xdr:row>263</xdr:row>
          <xdr:rowOff>12700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1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267</xdr:row>
          <xdr:rowOff>241300</xdr:rowOff>
        </xdr:from>
        <xdr:to>
          <xdr:col>11</xdr:col>
          <xdr:colOff>12700</xdr:colOff>
          <xdr:row>269</xdr:row>
          <xdr:rowOff>0</xdr:rowOff>
        </xdr:to>
        <xdr:sp macro="" textlink="">
          <xdr:nvSpPr>
            <xdr:cNvPr id="4123" name="Check Box 1051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268</xdr:row>
          <xdr:rowOff>171450</xdr:rowOff>
        </xdr:from>
        <xdr:to>
          <xdr:col>11</xdr:col>
          <xdr:colOff>12700</xdr:colOff>
          <xdr:row>270</xdr:row>
          <xdr:rowOff>12700</xdr:rowOff>
        </xdr:to>
        <xdr:sp macro="" textlink="">
          <xdr:nvSpPr>
            <xdr:cNvPr id="4124" name="Check Box 1052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269</xdr:row>
          <xdr:rowOff>171450</xdr:rowOff>
        </xdr:from>
        <xdr:to>
          <xdr:col>11</xdr:col>
          <xdr:colOff>12700</xdr:colOff>
          <xdr:row>271</xdr:row>
          <xdr:rowOff>12700</xdr:rowOff>
        </xdr:to>
        <xdr:sp macro="" textlink="">
          <xdr:nvSpPr>
            <xdr:cNvPr id="4125" name="Check Box 1053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271</xdr:row>
          <xdr:rowOff>171450</xdr:rowOff>
        </xdr:from>
        <xdr:to>
          <xdr:col>11</xdr:col>
          <xdr:colOff>12700</xdr:colOff>
          <xdr:row>273</xdr:row>
          <xdr:rowOff>12700</xdr:rowOff>
        </xdr:to>
        <xdr:sp macro="" textlink="">
          <xdr:nvSpPr>
            <xdr:cNvPr id="4126" name="Check Box 1054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273</xdr:row>
          <xdr:rowOff>171450</xdr:rowOff>
        </xdr:from>
        <xdr:to>
          <xdr:col>11</xdr:col>
          <xdr:colOff>12700</xdr:colOff>
          <xdr:row>275</xdr:row>
          <xdr:rowOff>12700</xdr:rowOff>
        </xdr:to>
        <xdr:sp macro="" textlink="">
          <xdr:nvSpPr>
            <xdr:cNvPr id="4127" name="Check Box 1055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270</xdr:row>
          <xdr:rowOff>171450</xdr:rowOff>
        </xdr:from>
        <xdr:to>
          <xdr:col>11</xdr:col>
          <xdr:colOff>12700</xdr:colOff>
          <xdr:row>272</xdr:row>
          <xdr:rowOff>12700</xdr:rowOff>
        </xdr:to>
        <xdr:sp macro="" textlink="">
          <xdr:nvSpPr>
            <xdr:cNvPr id="4128" name="Check Box 1056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272</xdr:row>
          <xdr:rowOff>171450</xdr:rowOff>
        </xdr:from>
        <xdr:to>
          <xdr:col>11</xdr:col>
          <xdr:colOff>12700</xdr:colOff>
          <xdr:row>274</xdr:row>
          <xdr:rowOff>12700</xdr:rowOff>
        </xdr:to>
        <xdr:sp macro="" textlink="">
          <xdr:nvSpPr>
            <xdr:cNvPr id="4129" name="Check Box 1057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267</xdr:row>
          <xdr:rowOff>241300</xdr:rowOff>
        </xdr:from>
        <xdr:to>
          <xdr:col>12</xdr:col>
          <xdr:colOff>12700</xdr:colOff>
          <xdr:row>269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268</xdr:row>
          <xdr:rowOff>171450</xdr:rowOff>
        </xdr:from>
        <xdr:to>
          <xdr:col>12</xdr:col>
          <xdr:colOff>12700</xdr:colOff>
          <xdr:row>270</xdr:row>
          <xdr:rowOff>12700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269</xdr:row>
          <xdr:rowOff>171450</xdr:rowOff>
        </xdr:from>
        <xdr:to>
          <xdr:col>12</xdr:col>
          <xdr:colOff>12700</xdr:colOff>
          <xdr:row>271</xdr:row>
          <xdr:rowOff>12700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271</xdr:row>
          <xdr:rowOff>171450</xdr:rowOff>
        </xdr:from>
        <xdr:to>
          <xdr:col>12</xdr:col>
          <xdr:colOff>12700</xdr:colOff>
          <xdr:row>273</xdr:row>
          <xdr:rowOff>12700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273</xdr:row>
          <xdr:rowOff>171450</xdr:rowOff>
        </xdr:from>
        <xdr:to>
          <xdr:col>12</xdr:col>
          <xdr:colOff>12700</xdr:colOff>
          <xdr:row>275</xdr:row>
          <xdr:rowOff>12700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270</xdr:row>
          <xdr:rowOff>171450</xdr:rowOff>
        </xdr:from>
        <xdr:to>
          <xdr:col>12</xdr:col>
          <xdr:colOff>12700</xdr:colOff>
          <xdr:row>272</xdr:row>
          <xdr:rowOff>12700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272</xdr:row>
          <xdr:rowOff>171450</xdr:rowOff>
        </xdr:from>
        <xdr:to>
          <xdr:col>12</xdr:col>
          <xdr:colOff>12700</xdr:colOff>
          <xdr:row>274</xdr:row>
          <xdr:rowOff>12700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267</xdr:row>
          <xdr:rowOff>241300</xdr:rowOff>
        </xdr:from>
        <xdr:to>
          <xdr:col>13</xdr:col>
          <xdr:colOff>0</xdr:colOff>
          <xdr:row>269</xdr:row>
          <xdr:rowOff>0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268</xdr:row>
          <xdr:rowOff>171450</xdr:rowOff>
        </xdr:from>
        <xdr:to>
          <xdr:col>13</xdr:col>
          <xdr:colOff>12700</xdr:colOff>
          <xdr:row>270</xdr:row>
          <xdr:rowOff>12700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269</xdr:row>
          <xdr:rowOff>171450</xdr:rowOff>
        </xdr:from>
        <xdr:to>
          <xdr:col>13</xdr:col>
          <xdr:colOff>12700</xdr:colOff>
          <xdr:row>271</xdr:row>
          <xdr:rowOff>12700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271</xdr:row>
          <xdr:rowOff>171450</xdr:rowOff>
        </xdr:from>
        <xdr:to>
          <xdr:col>13</xdr:col>
          <xdr:colOff>12700</xdr:colOff>
          <xdr:row>273</xdr:row>
          <xdr:rowOff>12700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273</xdr:row>
          <xdr:rowOff>171450</xdr:rowOff>
        </xdr:from>
        <xdr:to>
          <xdr:col>13</xdr:col>
          <xdr:colOff>12700</xdr:colOff>
          <xdr:row>275</xdr:row>
          <xdr:rowOff>12700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270</xdr:row>
          <xdr:rowOff>171450</xdr:rowOff>
        </xdr:from>
        <xdr:to>
          <xdr:col>13</xdr:col>
          <xdr:colOff>12700</xdr:colOff>
          <xdr:row>272</xdr:row>
          <xdr:rowOff>12700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272</xdr:row>
          <xdr:rowOff>171450</xdr:rowOff>
        </xdr:from>
        <xdr:to>
          <xdr:col>13</xdr:col>
          <xdr:colOff>12700</xdr:colOff>
          <xdr:row>274</xdr:row>
          <xdr:rowOff>12700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267</xdr:row>
          <xdr:rowOff>241300</xdr:rowOff>
        </xdr:from>
        <xdr:to>
          <xdr:col>14</xdr:col>
          <xdr:colOff>0</xdr:colOff>
          <xdr:row>269</xdr:row>
          <xdr:rowOff>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268</xdr:row>
          <xdr:rowOff>171450</xdr:rowOff>
        </xdr:from>
        <xdr:to>
          <xdr:col>14</xdr:col>
          <xdr:colOff>12700</xdr:colOff>
          <xdr:row>270</xdr:row>
          <xdr:rowOff>12700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269</xdr:row>
          <xdr:rowOff>171450</xdr:rowOff>
        </xdr:from>
        <xdr:to>
          <xdr:col>14</xdr:col>
          <xdr:colOff>12700</xdr:colOff>
          <xdr:row>271</xdr:row>
          <xdr:rowOff>12700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271</xdr:row>
          <xdr:rowOff>171450</xdr:rowOff>
        </xdr:from>
        <xdr:to>
          <xdr:col>14</xdr:col>
          <xdr:colOff>12700</xdr:colOff>
          <xdr:row>273</xdr:row>
          <xdr:rowOff>12700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273</xdr:row>
          <xdr:rowOff>171450</xdr:rowOff>
        </xdr:from>
        <xdr:to>
          <xdr:col>14</xdr:col>
          <xdr:colOff>12700</xdr:colOff>
          <xdr:row>275</xdr:row>
          <xdr:rowOff>12700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270</xdr:row>
          <xdr:rowOff>171450</xdr:rowOff>
        </xdr:from>
        <xdr:to>
          <xdr:col>14</xdr:col>
          <xdr:colOff>12700</xdr:colOff>
          <xdr:row>272</xdr:row>
          <xdr:rowOff>12700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272</xdr:row>
          <xdr:rowOff>171450</xdr:rowOff>
        </xdr:from>
        <xdr:to>
          <xdr:col>14</xdr:col>
          <xdr:colOff>12700</xdr:colOff>
          <xdr:row>274</xdr:row>
          <xdr:rowOff>12700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276</xdr:row>
          <xdr:rowOff>247650</xdr:rowOff>
        </xdr:from>
        <xdr:to>
          <xdr:col>11</xdr:col>
          <xdr:colOff>12700</xdr:colOff>
          <xdr:row>278</xdr:row>
          <xdr:rowOff>12700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277</xdr:row>
          <xdr:rowOff>171450</xdr:rowOff>
        </xdr:from>
        <xdr:to>
          <xdr:col>11</xdr:col>
          <xdr:colOff>12700</xdr:colOff>
          <xdr:row>279</xdr:row>
          <xdr:rowOff>12700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278</xdr:row>
          <xdr:rowOff>171450</xdr:rowOff>
        </xdr:from>
        <xdr:to>
          <xdr:col>11</xdr:col>
          <xdr:colOff>12700</xdr:colOff>
          <xdr:row>280</xdr:row>
          <xdr:rowOff>12700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280</xdr:row>
          <xdr:rowOff>171450</xdr:rowOff>
        </xdr:from>
        <xdr:to>
          <xdr:col>11</xdr:col>
          <xdr:colOff>12700</xdr:colOff>
          <xdr:row>282</xdr:row>
          <xdr:rowOff>12700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282</xdr:row>
          <xdr:rowOff>171450</xdr:rowOff>
        </xdr:from>
        <xdr:to>
          <xdr:col>11</xdr:col>
          <xdr:colOff>12700</xdr:colOff>
          <xdr:row>284</xdr:row>
          <xdr:rowOff>12700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279</xdr:row>
          <xdr:rowOff>171450</xdr:rowOff>
        </xdr:from>
        <xdr:to>
          <xdr:col>11</xdr:col>
          <xdr:colOff>12700</xdr:colOff>
          <xdr:row>281</xdr:row>
          <xdr:rowOff>12700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281</xdr:row>
          <xdr:rowOff>171450</xdr:rowOff>
        </xdr:from>
        <xdr:to>
          <xdr:col>11</xdr:col>
          <xdr:colOff>12700</xdr:colOff>
          <xdr:row>283</xdr:row>
          <xdr:rowOff>12700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276</xdr:row>
          <xdr:rowOff>247650</xdr:rowOff>
        </xdr:from>
        <xdr:to>
          <xdr:col>12</xdr:col>
          <xdr:colOff>12700</xdr:colOff>
          <xdr:row>278</xdr:row>
          <xdr:rowOff>12700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1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277</xdr:row>
          <xdr:rowOff>171450</xdr:rowOff>
        </xdr:from>
        <xdr:to>
          <xdr:col>12</xdr:col>
          <xdr:colOff>12700</xdr:colOff>
          <xdr:row>279</xdr:row>
          <xdr:rowOff>12700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278</xdr:row>
          <xdr:rowOff>171450</xdr:rowOff>
        </xdr:from>
        <xdr:to>
          <xdr:col>12</xdr:col>
          <xdr:colOff>12700</xdr:colOff>
          <xdr:row>280</xdr:row>
          <xdr:rowOff>12700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280</xdr:row>
          <xdr:rowOff>171450</xdr:rowOff>
        </xdr:from>
        <xdr:to>
          <xdr:col>12</xdr:col>
          <xdr:colOff>12700</xdr:colOff>
          <xdr:row>282</xdr:row>
          <xdr:rowOff>12700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282</xdr:row>
          <xdr:rowOff>171450</xdr:rowOff>
        </xdr:from>
        <xdr:to>
          <xdr:col>12</xdr:col>
          <xdr:colOff>12700</xdr:colOff>
          <xdr:row>284</xdr:row>
          <xdr:rowOff>12700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279</xdr:row>
          <xdr:rowOff>171450</xdr:rowOff>
        </xdr:from>
        <xdr:to>
          <xdr:col>12</xdr:col>
          <xdr:colOff>12700</xdr:colOff>
          <xdr:row>281</xdr:row>
          <xdr:rowOff>12700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281</xdr:row>
          <xdr:rowOff>171450</xdr:rowOff>
        </xdr:from>
        <xdr:to>
          <xdr:col>12</xdr:col>
          <xdr:colOff>12700</xdr:colOff>
          <xdr:row>283</xdr:row>
          <xdr:rowOff>12700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276</xdr:row>
          <xdr:rowOff>247650</xdr:rowOff>
        </xdr:from>
        <xdr:to>
          <xdr:col>13</xdr:col>
          <xdr:colOff>12700</xdr:colOff>
          <xdr:row>278</xdr:row>
          <xdr:rowOff>12700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277</xdr:row>
          <xdr:rowOff>171450</xdr:rowOff>
        </xdr:from>
        <xdr:to>
          <xdr:col>13</xdr:col>
          <xdr:colOff>12700</xdr:colOff>
          <xdr:row>279</xdr:row>
          <xdr:rowOff>12700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278</xdr:row>
          <xdr:rowOff>171450</xdr:rowOff>
        </xdr:from>
        <xdr:to>
          <xdr:col>13</xdr:col>
          <xdr:colOff>12700</xdr:colOff>
          <xdr:row>280</xdr:row>
          <xdr:rowOff>12700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280</xdr:row>
          <xdr:rowOff>171450</xdr:rowOff>
        </xdr:from>
        <xdr:to>
          <xdr:col>13</xdr:col>
          <xdr:colOff>12700</xdr:colOff>
          <xdr:row>282</xdr:row>
          <xdr:rowOff>12700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282</xdr:row>
          <xdr:rowOff>171450</xdr:rowOff>
        </xdr:from>
        <xdr:to>
          <xdr:col>13</xdr:col>
          <xdr:colOff>12700</xdr:colOff>
          <xdr:row>284</xdr:row>
          <xdr:rowOff>12700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1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279</xdr:row>
          <xdr:rowOff>171450</xdr:rowOff>
        </xdr:from>
        <xdr:to>
          <xdr:col>13</xdr:col>
          <xdr:colOff>12700</xdr:colOff>
          <xdr:row>281</xdr:row>
          <xdr:rowOff>12700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1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281</xdr:row>
          <xdr:rowOff>171450</xdr:rowOff>
        </xdr:from>
        <xdr:to>
          <xdr:col>13</xdr:col>
          <xdr:colOff>12700</xdr:colOff>
          <xdr:row>283</xdr:row>
          <xdr:rowOff>12700</xdr:rowOff>
        </xdr:to>
        <xdr:sp macro="" textlink="">
          <xdr:nvSpPr>
            <xdr:cNvPr id="4185" name="Check Box 1113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1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276</xdr:row>
          <xdr:rowOff>247650</xdr:rowOff>
        </xdr:from>
        <xdr:to>
          <xdr:col>14</xdr:col>
          <xdr:colOff>12700</xdr:colOff>
          <xdr:row>278</xdr:row>
          <xdr:rowOff>12700</xdr:rowOff>
        </xdr:to>
        <xdr:sp macro="" textlink="">
          <xdr:nvSpPr>
            <xdr:cNvPr id="4186" name="Check Box 1114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1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277</xdr:row>
          <xdr:rowOff>171450</xdr:rowOff>
        </xdr:from>
        <xdr:to>
          <xdr:col>14</xdr:col>
          <xdr:colOff>12700</xdr:colOff>
          <xdr:row>279</xdr:row>
          <xdr:rowOff>12700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1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278</xdr:row>
          <xdr:rowOff>171450</xdr:rowOff>
        </xdr:from>
        <xdr:to>
          <xdr:col>14</xdr:col>
          <xdr:colOff>12700</xdr:colOff>
          <xdr:row>280</xdr:row>
          <xdr:rowOff>12700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1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280</xdr:row>
          <xdr:rowOff>171450</xdr:rowOff>
        </xdr:from>
        <xdr:to>
          <xdr:col>14</xdr:col>
          <xdr:colOff>12700</xdr:colOff>
          <xdr:row>282</xdr:row>
          <xdr:rowOff>12700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1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282</xdr:row>
          <xdr:rowOff>171450</xdr:rowOff>
        </xdr:from>
        <xdr:to>
          <xdr:col>14</xdr:col>
          <xdr:colOff>12700</xdr:colOff>
          <xdr:row>284</xdr:row>
          <xdr:rowOff>12700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1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279</xdr:row>
          <xdr:rowOff>171450</xdr:rowOff>
        </xdr:from>
        <xdr:to>
          <xdr:col>14</xdr:col>
          <xdr:colOff>12700</xdr:colOff>
          <xdr:row>281</xdr:row>
          <xdr:rowOff>12700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1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281</xdr:row>
          <xdr:rowOff>171450</xdr:rowOff>
        </xdr:from>
        <xdr:to>
          <xdr:col>14</xdr:col>
          <xdr:colOff>12700</xdr:colOff>
          <xdr:row>283</xdr:row>
          <xdr:rowOff>12700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1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286</xdr:row>
          <xdr:rowOff>0</xdr:rowOff>
        </xdr:from>
        <xdr:to>
          <xdr:col>11</xdr:col>
          <xdr:colOff>12700</xdr:colOff>
          <xdr:row>287</xdr:row>
          <xdr:rowOff>31750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1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286</xdr:row>
          <xdr:rowOff>171450</xdr:rowOff>
        </xdr:from>
        <xdr:to>
          <xdr:col>11</xdr:col>
          <xdr:colOff>12700</xdr:colOff>
          <xdr:row>288</xdr:row>
          <xdr:rowOff>12700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1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287</xdr:row>
          <xdr:rowOff>171450</xdr:rowOff>
        </xdr:from>
        <xdr:to>
          <xdr:col>11</xdr:col>
          <xdr:colOff>12700</xdr:colOff>
          <xdr:row>289</xdr:row>
          <xdr:rowOff>12700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1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289</xdr:row>
          <xdr:rowOff>171450</xdr:rowOff>
        </xdr:from>
        <xdr:to>
          <xdr:col>11</xdr:col>
          <xdr:colOff>12700</xdr:colOff>
          <xdr:row>291</xdr:row>
          <xdr:rowOff>12700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1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291</xdr:row>
          <xdr:rowOff>171450</xdr:rowOff>
        </xdr:from>
        <xdr:to>
          <xdr:col>11</xdr:col>
          <xdr:colOff>12700</xdr:colOff>
          <xdr:row>293</xdr:row>
          <xdr:rowOff>12700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1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288</xdr:row>
          <xdr:rowOff>171450</xdr:rowOff>
        </xdr:from>
        <xdr:to>
          <xdr:col>11</xdr:col>
          <xdr:colOff>12700</xdr:colOff>
          <xdr:row>290</xdr:row>
          <xdr:rowOff>12700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1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290</xdr:row>
          <xdr:rowOff>171450</xdr:rowOff>
        </xdr:from>
        <xdr:to>
          <xdr:col>11</xdr:col>
          <xdr:colOff>12700</xdr:colOff>
          <xdr:row>292</xdr:row>
          <xdr:rowOff>12700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1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286</xdr:row>
          <xdr:rowOff>0</xdr:rowOff>
        </xdr:from>
        <xdr:to>
          <xdr:col>12</xdr:col>
          <xdr:colOff>12700</xdr:colOff>
          <xdr:row>287</xdr:row>
          <xdr:rowOff>31750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1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286</xdr:row>
          <xdr:rowOff>171450</xdr:rowOff>
        </xdr:from>
        <xdr:to>
          <xdr:col>12</xdr:col>
          <xdr:colOff>12700</xdr:colOff>
          <xdr:row>288</xdr:row>
          <xdr:rowOff>12700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1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287</xdr:row>
          <xdr:rowOff>171450</xdr:rowOff>
        </xdr:from>
        <xdr:to>
          <xdr:col>12</xdr:col>
          <xdr:colOff>12700</xdr:colOff>
          <xdr:row>289</xdr:row>
          <xdr:rowOff>12700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1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289</xdr:row>
          <xdr:rowOff>171450</xdr:rowOff>
        </xdr:from>
        <xdr:to>
          <xdr:col>12</xdr:col>
          <xdr:colOff>12700</xdr:colOff>
          <xdr:row>291</xdr:row>
          <xdr:rowOff>12700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1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291</xdr:row>
          <xdr:rowOff>171450</xdr:rowOff>
        </xdr:from>
        <xdr:to>
          <xdr:col>12</xdr:col>
          <xdr:colOff>12700</xdr:colOff>
          <xdr:row>293</xdr:row>
          <xdr:rowOff>12700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1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288</xdr:row>
          <xdr:rowOff>171450</xdr:rowOff>
        </xdr:from>
        <xdr:to>
          <xdr:col>12</xdr:col>
          <xdr:colOff>12700</xdr:colOff>
          <xdr:row>290</xdr:row>
          <xdr:rowOff>12700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1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290</xdr:row>
          <xdr:rowOff>171450</xdr:rowOff>
        </xdr:from>
        <xdr:to>
          <xdr:col>12</xdr:col>
          <xdr:colOff>12700</xdr:colOff>
          <xdr:row>292</xdr:row>
          <xdr:rowOff>12700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286</xdr:row>
          <xdr:rowOff>0</xdr:rowOff>
        </xdr:from>
        <xdr:to>
          <xdr:col>13</xdr:col>
          <xdr:colOff>12700</xdr:colOff>
          <xdr:row>287</xdr:row>
          <xdr:rowOff>31750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1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286</xdr:row>
          <xdr:rowOff>171450</xdr:rowOff>
        </xdr:from>
        <xdr:to>
          <xdr:col>13</xdr:col>
          <xdr:colOff>12700</xdr:colOff>
          <xdr:row>288</xdr:row>
          <xdr:rowOff>12700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287</xdr:row>
          <xdr:rowOff>171450</xdr:rowOff>
        </xdr:from>
        <xdr:to>
          <xdr:col>13</xdr:col>
          <xdr:colOff>12700</xdr:colOff>
          <xdr:row>289</xdr:row>
          <xdr:rowOff>12700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289</xdr:row>
          <xdr:rowOff>171450</xdr:rowOff>
        </xdr:from>
        <xdr:to>
          <xdr:col>13</xdr:col>
          <xdr:colOff>12700</xdr:colOff>
          <xdr:row>291</xdr:row>
          <xdr:rowOff>12700</xdr:rowOff>
        </xdr:to>
        <xdr:sp macro="" textlink="">
          <xdr:nvSpPr>
            <xdr:cNvPr id="4217" name="Check Box 1145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291</xdr:row>
          <xdr:rowOff>171450</xdr:rowOff>
        </xdr:from>
        <xdr:to>
          <xdr:col>13</xdr:col>
          <xdr:colOff>12700</xdr:colOff>
          <xdr:row>293</xdr:row>
          <xdr:rowOff>12700</xdr:rowOff>
        </xdr:to>
        <xdr:sp macro="" textlink="">
          <xdr:nvSpPr>
            <xdr:cNvPr id="4218" name="Check Box 1146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288</xdr:row>
          <xdr:rowOff>171450</xdr:rowOff>
        </xdr:from>
        <xdr:to>
          <xdr:col>13</xdr:col>
          <xdr:colOff>12700</xdr:colOff>
          <xdr:row>290</xdr:row>
          <xdr:rowOff>12700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290</xdr:row>
          <xdr:rowOff>171450</xdr:rowOff>
        </xdr:from>
        <xdr:to>
          <xdr:col>13</xdr:col>
          <xdr:colOff>12700</xdr:colOff>
          <xdr:row>292</xdr:row>
          <xdr:rowOff>12700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286</xdr:row>
          <xdr:rowOff>0</xdr:rowOff>
        </xdr:from>
        <xdr:to>
          <xdr:col>14</xdr:col>
          <xdr:colOff>12700</xdr:colOff>
          <xdr:row>287</xdr:row>
          <xdr:rowOff>31750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286</xdr:row>
          <xdr:rowOff>171450</xdr:rowOff>
        </xdr:from>
        <xdr:to>
          <xdr:col>14</xdr:col>
          <xdr:colOff>12700</xdr:colOff>
          <xdr:row>288</xdr:row>
          <xdr:rowOff>12700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287</xdr:row>
          <xdr:rowOff>171450</xdr:rowOff>
        </xdr:from>
        <xdr:to>
          <xdr:col>14</xdr:col>
          <xdr:colOff>12700</xdr:colOff>
          <xdr:row>289</xdr:row>
          <xdr:rowOff>12700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289</xdr:row>
          <xdr:rowOff>171450</xdr:rowOff>
        </xdr:from>
        <xdr:to>
          <xdr:col>14</xdr:col>
          <xdr:colOff>12700</xdr:colOff>
          <xdr:row>291</xdr:row>
          <xdr:rowOff>12700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291</xdr:row>
          <xdr:rowOff>171450</xdr:rowOff>
        </xdr:from>
        <xdr:to>
          <xdr:col>14</xdr:col>
          <xdr:colOff>12700</xdr:colOff>
          <xdr:row>293</xdr:row>
          <xdr:rowOff>12700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288</xdr:row>
          <xdr:rowOff>171450</xdr:rowOff>
        </xdr:from>
        <xdr:to>
          <xdr:col>14</xdr:col>
          <xdr:colOff>12700</xdr:colOff>
          <xdr:row>290</xdr:row>
          <xdr:rowOff>12700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290</xdr:row>
          <xdr:rowOff>171450</xdr:rowOff>
        </xdr:from>
        <xdr:to>
          <xdr:col>14</xdr:col>
          <xdr:colOff>12700</xdr:colOff>
          <xdr:row>292</xdr:row>
          <xdr:rowOff>12700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295</xdr:row>
          <xdr:rowOff>31750</xdr:rowOff>
        </xdr:from>
        <xdr:to>
          <xdr:col>11</xdr:col>
          <xdr:colOff>12700</xdr:colOff>
          <xdr:row>296</xdr:row>
          <xdr:rowOff>57150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296</xdr:row>
          <xdr:rowOff>0</xdr:rowOff>
        </xdr:from>
        <xdr:to>
          <xdr:col>11</xdr:col>
          <xdr:colOff>12700</xdr:colOff>
          <xdr:row>297</xdr:row>
          <xdr:rowOff>31750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296</xdr:row>
          <xdr:rowOff>171450</xdr:rowOff>
        </xdr:from>
        <xdr:to>
          <xdr:col>11</xdr:col>
          <xdr:colOff>12700</xdr:colOff>
          <xdr:row>298</xdr:row>
          <xdr:rowOff>12700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298</xdr:row>
          <xdr:rowOff>171450</xdr:rowOff>
        </xdr:from>
        <xdr:to>
          <xdr:col>11</xdr:col>
          <xdr:colOff>12700</xdr:colOff>
          <xdr:row>300</xdr:row>
          <xdr:rowOff>12700</xdr:rowOff>
        </xdr:to>
        <xdr:sp macro="" textlink="">
          <xdr:nvSpPr>
            <xdr:cNvPr id="4231" name="Check Box 1159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300</xdr:row>
          <xdr:rowOff>171450</xdr:rowOff>
        </xdr:from>
        <xdr:to>
          <xdr:col>11</xdr:col>
          <xdr:colOff>12700</xdr:colOff>
          <xdr:row>302</xdr:row>
          <xdr:rowOff>12700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1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297</xdr:row>
          <xdr:rowOff>171450</xdr:rowOff>
        </xdr:from>
        <xdr:to>
          <xdr:col>11</xdr:col>
          <xdr:colOff>12700</xdr:colOff>
          <xdr:row>299</xdr:row>
          <xdr:rowOff>12700</xdr:rowOff>
        </xdr:to>
        <xdr:sp macro="" textlink="">
          <xdr:nvSpPr>
            <xdr:cNvPr id="4233" name="Check Box 1161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1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299</xdr:row>
          <xdr:rowOff>171450</xdr:rowOff>
        </xdr:from>
        <xdr:to>
          <xdr:col>11</xdr:col>
          <xdr:colOff>12700</xdr:colOff>
          <xdr:row>301</xdr:row>
          <xdr:rowOff>12700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1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295</xdr:row>
          <xdr:rowOff>31750</xdr:rowOff>
        </xdr:from>
        <xdr:to>
          <xdr:col>12</xdr:col>
          <xdr:colOff>12700</xdr:colOff>
          <xdr:row>296</xdr:row>
          <xdr:rowOff>57150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296</xdr:row>
          <xdr:rowOff>0</xdr:rowOff>
        </xdr:from>
        <xdr:to>
          <xdr:col>12</xdr:col>
          <xdr:colOff>12700</xdr:colOff>
          <xdr:row>297</xdr:row>
          <xdr:rowOff>31750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296</xdr:row>
          <xdr:rowOff>171450</xdr:rowOff>
        </xdr:from>
        <xdr:to>
          <xdr:col>12</xdr:col>
          <xdr:colOff>12700</xdr:colOff>
          <xdr:row>298</xdr:row>
          <xdr:rowOff>12700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1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298</xdr:row>
          <xdr:rowOff>171450</xdr:rowOff>
        </xdr:from>
        <xdr:to>
          <xdr:col>12</xdr:col>
          <xdr:colOff>12700</xdr:colOff>
          <xdr:row>300</xdr:row>
          <xdr:rowOff>12700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1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300</xdr:row>
          <xdr:rowOff>171450</xdr:rowOff>
        </xdr:from>
        <xdr:to>
          <xdr:col>12</xdr:col>
          <xdr:colOff>12700</xdr:colOff>
          <xdr:row>302</xdr:row>
          <xdr:rowOff>12700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1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297</xdr:row>
          <xdr:rowOff>171450</xdr:rowOff>
        </xdr:from>
        <xdr:to>
          <xdr:col>12</xdr:col>
          <xdr:colOff>12700</xdr:colOff>
          <xdr:row>299</xdr:row>
          <xdr:rowOff>12700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1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299</xdr:row>
          <xdr:rowOff>171450</xdr:rowOff>
        </xdr:from>
        <xdr:to>
          <xdr:col>12</xdr:col>
          <xdr:colOff>12700</xdr:colOff>
          <xdr:row>301</xdr:row>
          <xdr:rowOff>12700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1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295</xdr:row>
          <xdr:rowOff>31750</xdr:rowOff>
        </xdr:from>
        <xdr:to>
          <xdr:col>13</xdr:col>
          <xdr:colOff>12700</xdr:colOff>
          <xdr:row>296</xdr:row>
          <xdr:rowOff>57150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1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296</xdr:row>
          <xdr:rowOff>0</xdr:rowOff>
        </xdr:from>
        <xdr:to>
          <xdr:col>13</xdr:col>
          <xdr:colOff>12700</xdr:colOff>
          <xdr:row>297</xdr:row>
          <xdr:rowOff>31750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1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296</xdr:row>
          <xdr:rowOff>171450</xdr:rowOff>
        </xdr:from>
        <xdr:to>
          <xdr:col>13</xdr:col>
          <xdr:colOff>12700</xdr:colOff>
          <xdr:row>298</xdr:row>
          <xdr:rowOff>12700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1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298</xdr:row>
          <xdr:rowOff>171450</xdr:rowOff>
        </xdr:from>
        <xdr:to>
          <xdr:col>13</xdr:col>
          <xdr:colOff>12700</xdr:colOff>
          <xdr:row>300</xdr:row>
          <xdr:rowOff>12700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1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300</xdr:row>
          <xdr:rowOff>171450</xdr:rowOff>
        </xdr:from>
        <xdr:to>
          <xdr:col>13</xdr:col>
          <xdr:colOff>12700</xdr:colOff>
          <xdr:row>302</xdr:row>
          <xdr:rowOff>12700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1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297</xdr:row>
          <xdr:rowOff>171450</xdr:rowOff>
        </xdr:from>
        <xdr:to>
          <xdr:col>13</xdr:col>
          <xdr:colOff>12700</xdr:colOff>
          <xdr:row>299</xdr:row>
          <xdr:rowOff>12700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1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299</xdr:row>
          <xdr:rowOff>171450</xdr:rowOff>
        </xdr:from>
        <xdr:to>
          <xdr:col>13</xdr:col>
          <xdr:colOff>12700</xdr:colOff>
          <xdr:row>301</xdr:row>
          <xdr:rowOff>12700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1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295</xdr:row>
          <xdr:rowOff>31750</xdr:rowOff>
        </xdr:from>
        <xdr:to>
          <xdr:col>14</xdr:col>
          <xdr:colOff>12700</xdr:colOff>
          <xdr:row>296</xdr:row>
          <xdr:rowOff>57150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1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296</xdr:row>
          <xdr:rowOff>0</xdr:rowOff>
        </xdr:from>
        <xdr:to>
          <xdr:col>14</xdr:col>
          <xdr:colOff>12700</xdr:colOff>
          <xdr:row>297</xdr:row>
          <xdr:rowOff>31750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1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296</xdr:row>
          <xdr:rowOff>171450</xdr:rowOff>
        </xdr:from>
        <xdr:to>
          <xdr:col>14</xdr:col>
          <xdr:colOff>12700</xdr:colOff>
          <xdr:row>298</xdr:row>
          <xdr:rowOff>12700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1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298</xdr:row>
          <xdr:rowOff>171450</xdr:rowOff>
        </xdr:from>
        <xdr:to>
          <xdr:col>14</xdr:col>
          <xdr:colOff>12700</xdr:colOff>
          <xdr:row>300</xdr:row>
          <xdr:rowOff>12700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1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300</xdr:row>
          <xdr:rowOff>171450</xdr:rowOff>
        </xdr:from>
        <xdr:to>
          <xdr:col>14</xdr:col>
          <xdr:colOff>12700</xdr:colOff>
          <xdr:row>302</xdr:row>
          <xdr:rowOff>12700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1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297</xdr:row>
          <xdr:rowOff>171450</xdr:rowOff>
        </xdr:from>
        <xdr:to>
          <xdr:col>14</xdr:col>
          <xdr:colOff>12700</xdr:colOff>
          <xdr:row>299</xdr:row>
          <xdr:rowOff>12700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1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299</xdr:row>
          <xdr:rowOff>171450</xdr:rowOff>
        </xdr:from>
        <xdr:to>
          <xdr:col>14</xdr:col>
          <xdr:colOff>12700</xdr:colOff>
          <xdr:row>301</xdr:row>
          <xdr:rowOff>12700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1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10</xdr:row>
          <xdr:rowOff>0</xdr:rowOff>
        </xdr:from>
        <xdr:to>
          <xdr:col>11</xdr:col>
          <xdr:colOff>50800</xdr:colOff>
          <xdr:row>11</xdr:row>
          <xdr:rowOff>31750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10</xdr:row>
          <xdr:rowOff>0</xdr:rowOff>
        </xdr:from>
        <xdr:to>
          <xdr:col>13</xdr:col>
          <xdr:colOff>0</xdr:colOff>
          <xdr:row>11</xdr:row>
          <xdr:rowOff>31750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10</xdr:row>
          <xdr:rowOff>0</xdr:rowOff>
        </xdr:from>
        <xdr:to>
          <xdr:col>14</xdr:col>
          <xdr:colOff>12700</xdr:colOff>
          <xdr:row>11</xdr:row>
          <xdr:rowOff>31750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</xdr:row>
          <xdr:rowOff>0</xdr:rowOff>
        </xdr:from>
        <xdr:to>
          <xdr:col>12</xdr:col>
          <xdr:colOff>0</xdr:colOff>
          <xdr:row>12</xdr:row>
          <xdr:rowOff>31750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1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303</xdr:row>
          <xdr:rowOff>247650</xdr:rowOff>
        </xdr:from>
        <xdr:to>
          <xdr:col>11</xdr:col>
          <xdr:colOff>12700</xdr:colOff>
          <xdr:row>305</xdr:row>
          <xdr:rowOff>12700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1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304</xdr:row>
          <xdr:rowOff>171450</xdr:rowOff>
        </xdr:from>
        <xdr:to>
          <xdr:col>11</xdr:col>
          <xdr:colOff>12700</xdr:colOff>
          <xdr:row>306</xdr:row>
          <xdr:rowOff>12700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1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305</xdr:row>
          <xdr:rowOff>171450</xdr:rowOff>
        </xdr:from>
        <xdr:to>
          <xdr:col>11</xdr:col>
          <xdr:colOff>12700</xdr:colOff>
          <xdr:row>307</xdr:row>
          <xdr:rowOff>12700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1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307</xdr:row>
          <xdr:rowOff>171450</xdr:rowOff>
        </xdr:from>
        <xdr:to>
          <xdr:col>11</xdr:col>
          <xdr:colOff>12700</xdr:colOff>
          <xdr:row>309</xdr:row>
          <xdr:rowOff>12700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1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309</xdr:row>
          <xdr:rowOff>171450</xdr:rowOff>
        </xdr:from>
        <xdr:to>
          <xdr:col>11</xdr:col>
          <xdr:colOff>12700</xdr:colOff>
          <xdr:row>311</xdr:row>
          <xdr:rowOff>12700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1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306</xdr:row>
          <xdr:rowOff>171450</xdr:rowOff>
        </xdr:from>
        <xdr:to>
          <xdr:col>11</xdr:col>
          <xdr:colOff>12700</xdr:colOff>
          <xdr:row>308</xdr:row>
          <xdr:rowOff>12700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1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308</xdr:row>
          <xdr:rowOff>171450</xdr:rowOff>
        </xdr:from>
        <xdr:to>
          <xdr:col>11</xdr:col>
          <xdr:colOff>12700</xdr:colOff>
          <xdr:row>310</xdr:row>
          <xdr:rowOff>12700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1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303</xdr:row>
          <xdr:rowOff>247650</xdr:rowOff>
        </xdr:from>
        <xdr:to>
          <xdr:col>12</xdr:col>
          <xdr:colOff>12700</xdr:colOff>
          <xdr:row>305</xdr:row>
          <xdr:rowOff>12700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1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304</xdr:row>
          <xdr:rowOff>171450</xdr:rowOff>
        </xdr:from>
        <xdr:to>
          <xdr:col>12</xdr:col>
          <xdr:colOff>12700</xdr:colOff>
          <xdr:row>306</xdr:row>
          <xdr:rowOff>12700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1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305</xdr:row>
          <xdr:rowOff>171450</xdr:rowOff>
        </xdr:from>
        <xdr:to>
          <xdr:col>12</xdr:col>
          <xdr:colOff>12700</xdr:colOff>
          <xdr:row>307</xdr:row>
          <xdr:rowOff>12700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1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307</xdr:row>
          <xdr:rowOff>171450</xdr:rowOff>
        </xdr:from>
        <xdr:to>
          <xdr:col>12</xdr:col>
          <xdr:colOff>12700</xdr:colOff>
          <xdr:row>309</xdr:row>
          <xdr:rowOff>12700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1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309</xdr:row>
          <xdr:rowOff>171450</xdr:rowOff>
        </xdr:from>
        <xdr:to>
          <xdr:col>12</xdr:col>
          <xdr:colOff>12700</xdr:colOff>
          <xdr:row>311</xdr:row>
          <xdr:rowOff>12700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1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306</xdr:row>
          <xdr:rowOff>171450</xdr:rowOff>
        </xdr:from>
        <xdr:to>
          <xdr:col>12</xdr:col>
          <xdr:colOff>12700</xdr:colOff>
          <xdr:row>308</xdr:row>
          <xdr:rowOff>12700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1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308</xdr:row>
          <xdr:rowOff>171450</xdr:rowOff>
        </xdr:from>
        <xdr:to>
          <xdr:col>12</xdr:col>
          <xdr:colOff>12700</xdr:colOff>
          <xdr:row>310</xdr:row>
          <xdr:rowOff>12700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1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303</xdr:row>
          <xdr:rowOff>247650</xdr:rowOff>
        </xdr:from>
        <xdr:to>
          <xdr:col>13</xdr:col>
          <xdr:colOff>12700</xdr:colOff>
          <xdr:row>305</xdr:row>
          <xdr:rowOff>12700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1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304</xdr:row>
          <xdr:rowOff>171450</xdr:rowOff>
        </xdr:from>
        <xdr:to>
          <xdr:col>13</xdr:col>
          <xdr:colOff>12700</xdr:colOff>
          <xdr:row>306</xdr:row>
          <xdr:rowOff>12700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1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305</xdr:row>
          <xdr:rowOff>171450</xdr:rowOff>
        </xdr:from>
        <xdr:to>
          <xdr:col>13</xdr:col>
          <xdr:colOff>12700</xdr:colOff>
          <xdr:row>307</xdr:row>
          <xdr:rowOff>12700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1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307</xdr:row>
          <xdr:rowOff>171450</xdr:rowOff>
        </xdr:from>
        <xdr:to>
          <xdr:col>13</xdr:col>
          <xdr:colOff>12700</xdr:colOff>
          <xdr:row>309</xdr:row>
          <xdr:rowOff>12700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1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309</xdr:row>
          <xdr:rowOff>171450</xdr:rowOff>
        </xdr:from>
        <xdr:to>
          <xdr:col>13</xdr:col>
          <xdr:colOff>12700</xdr:colOff>
          <xdr:row>311</xdr:row>
          <xdr:rowOff>12700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1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306</xdr:row>
          <xdr:rowOff>171450</xdr:rowOff>
        </xdr:from>
        <xdr:to>
          <xdr:col>13</xdr:col>
          <xdr:colOff>12700</xdr:colOff>
          <xdr:row>308</xdr:row>
          <xdr:rowOff>12700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1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308</xdr:row>
          <xdr:rowOff>171450</xdr:rowOff>
        </xdr:from>
        <xdr:to>
          <xdr:col>13</xdr:col>
          <xdr:colOff>12700</xdr:colOff>
          <xdr:row>310</xdr:row>
          <xdr:rowOff>12700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1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303</xdr:row>
          <xdr:rowOff>247650</xdr:rowOff>
        </xdr:from>
        <xdr:to>
          <xdr:col>14</xdr:col>
          <xdr:colOff>12700</xdr:colOff>
          <xdr:row>305</xdr:row>
          <xdr:rowOff>12700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1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304</xdr:row>
          <xdr:rowOff>171450</xdr:rowOff>
        </xdr:from>
        <xdr:to>
          <xdr:col>14</xdr:col>
          <xdr:colOff>12700</xdr:colOff>
          <xdr:row>306</xdr:row>
          <xdr:rowOff>12700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1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305</xdr:row>
          <xdr:rowOff>171450</xdr:rowOff>
        </xdr:from>
        <xdr:to>
          <xdr:col>14</xdr:col>
          <xdr:colOff>12700</xdr:colOff>
          <xdr:row>307</xdr:row>
          <xdr:rowOff>12700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1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307</xdr:row>
          <xdr:rowOff>171450</xdr:rowOff>
        </xdr:from>
        <xdr:to>
          <xdr:col>14</xdr:col>
          <xdr:colOff>12700</xdr:colOff>
          <xdr:row>309</xdr:row>
          <xdr:rowOff>12700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1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309</xdr:row>
          <xdr:rowOff>171450</xdr:rowOff>
        </xdr:from>
        <xdr:to>
          <xdr:col>14</xdr:col>
          <xdr:colOff>12700</xdr:colOff>
          <xdr:row>311</xdr:row>
          <xdr:rowOff>12700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1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306</xdr:row>
          <xdr:rowOff>171450</xdr:rowOff>
        </xdr:from>
        <xdr:to>
          <xdr:col>14</xdr:col>
          <xdr:colOff>12700</xdr:colOff>
          <xdr:row>308</xdr:row>
          <xdr:rowOff>12700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1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308</xdr:row>
          <xdr:rowOff>171450</xdr:rowOff>
        </xdr:from>
        <xdr:to>
          <xdr:col>14</xdr:col>
          <xdr:colOff>12700</xdr:colOff>
          <xdr:row>310</xdr:row>
          <xdr:rowOff>12700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1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117</xdr:row>
          <xdr:rowOff>247650</xdr:rowOff>
        </xdr:from>
        <xdr:to>
          <xdr:col>11</xdr:col>
          <xdr:colOff>12700</xdr:colOff>
          <xdr:row>119</xdr:row>
          <xdr:rowOff>12700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1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118</xdr:row>
          <xdr:rowOff>171450</xdr:rowOff>
        </xdr:from>
        <xdr:to>
          <xdr:col>11</xdr:col>
          <xdr:colOff>12700</xdr:colOff>
          <xdr:row>120</xdr:row>
          <xdr:rowOff>12700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1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119</xdr:row>
          <xdr:rowOff>171450</xdr:rowOff>
        </xdr:from>
        <xdr:to>
          <xdr:col>11</xdr:col>
          <xdr:colOff>12700</xdr:colOff>
          <xdr:row>121</xdr:row>
          <xdr:rowOff>12700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1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121</xdr:row>
          <xdr:rowOff>171450</xdr:rowOff>
        </xdr:from>
        <xdr:to>
          <xdr:col>11</xdr:col>
          <xdr:colOff>12700</xdr:colOff>
          <xdr:row>123</xdr:row>
          <xdr:rowOff>12700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1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123</xdr:row>
          <xdr:rowOff>171450</xdr:rowOff>
        </xdr:from>
        <xdr:to>
          <xdr:col>11</xdr:col>
          <xdr:colOff>12700</xdr:colOff>
          <xdr:row>125</xdr:row>
          <xdr:rowOff>12700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1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120</xdr:row>
          <xdr:rowOff>171450</xdr:rowOff>
        </xdr:from>
        <xdr:to>
          <xdr:col>11</xdr:col>
          <xdr:colOff>12700</xdr:colOff>
          <xdr:row>122</xdr:row>
          <xdr:rowOff>12700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1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122</xdr:row>
          <xdr:rowOff>171450</xdr:rowOff>
        </xdr:from>
        <xdr:to>
          <xdr:col>11</xdr:col>
          <xdr:colOff>12700</xdr:colOff>
          <xdr:row>124</xdr:row>
          <xdr:rowOff>12700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1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117</xdr:row>
          <xdr:rowOff>247650</xdr:rowOff>
        </xdr:from>
        <xdr:to>
          <xdr:col>12</xdr:col>
          <xdr:colOff>12700</xdr:colOff>
          <xdr:row>119</xdr:row>
          <xdr:rowOff>12700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1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118</xdr:row>
          <xdr:rowOff>171450</xdr:rowOff>
        </xdr:from>
        <xdr:to>
          <xdr:col>12</xdr:col>
          <xdr:colOff>12700</xdr:colOff>
          <xdr:row>120</xdr:row>
          <xdr:rowOff>12700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1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119</xdr:row>
          <xdr:rowOff>171450</xdr:rowOff>
        </xdr:from>
        <xdr:to>
          <xdr:col>12</xdr:col>
          <xdr:colOff>12700</xdr:colOff>
          <xdr:row>121</xdr:row>
          <xdr:rowOff>12700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1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121</xdr:row>
          <xdr:rowOff>171450</xdr:rowOff>
        </xdr:from>
        <xdr:to>
          <xdr:col>12</xdr:col>
          <xdr:colOff>12700</xdr:colOff>
          <xdr:row>123</xdr:row>
          <xdr:rowOff>12700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1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123</xdr:row>
          <xdr:rowOff>171450</xdr:rowOff>
        </xdr:from>
        <xdr:to>
          <xdr:col>12</xdr:col>
          <xdr:colOff>12700</xdr:colOff>
          <xdr:row>125</xdr:row>
          <xdr:rowOff>12700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1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120</xdr:row>
          <xdr:rowOff>171450</xdr:rowOff>
        </xdr:from>
        <xdr:to>
          <xdr:col>12</xdr:col>
          <xdr:colOff>12700</xdr:colOff>
          <xdr:row>122</xdr:row>
          <xdr:rowOff>12700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1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122</xdr:row>
          <xdr:rowOff>171450</xdr:rowOff>
        </xdr:from>
        <xdr:to>
          <xdr:col>12</xdr:col>
          <xdr:colOff>12700</xdr:colOff>
          <xdr:row>124</xdr:row>
          <xdr:rowOff>12700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1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117</xdr:row>
          <xdr:rowOff>247650</xdr:rowOff>
        </xdr:from>
        <xdr:to>
          <xdr:col>13</xdr:col>
          <xdr:colOff>12700</xdr:colOff>
          <xdr:row>119</xdr:row>
          <xdr:rowOff>12700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1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118</xdr:row>
          <xdr:rowOff>171450</xdr:rowOff>
        </xdr:from>
        <xdr:to>
          <xdr:col>13</xdr:col>
          <xdr:colOff>12700</xdr:colOff>
          <xdr:row>120</xdr:row>
          <xdr:rowOff>12700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1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119</xdr:row>
          <xdr:rowOff>171450</xdr:rowOff>
        </xdr:from>
        <xdr:to>
          <xdr:col>13</xdr:col>
          <xdr:colOff>12700</xdr:colOff>
          <xdr:row>121</xdr:row>
          <xdr:rowOff>12700</xdr:rowOff>
        </xdr:to>
        <xdr:sp macro="" textlink="">
          <xdr:nvSpPr>
            <xdr:cNvPr id="4439" name="Check Box 1367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1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121</xdr:row>
          <xdr:rowOff>171450</xdr:rowOff>
        </xdr:from>
        <xdr:to>
          <xdr:col>13</xdr:col>
          <xdr:colOff>12700</xdr:colOff>
          <xdr:row>123</xdr:row>
          <xdr:rowOff>12700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1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123</xdr:row>
          <xdr:rowOff>171450</xdr:rowOff>
        </xdr:from>
        <xdr:to>
          <xdr:col>13</xdr:col>
          <xdr:colOff>12700</xdr:colOff>
          <xdr:row>125</xdr:row>
          <xdr:rowOff>12700</xdr:rowOff>
        </xdr:to>
        <xdr:sp macro="" textlink="">
          <xdr:nvSpPr>
            <xdr:cNvPr id="4441" name="Check Box 1369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1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120</xdr:row>
          <xdr:rowOff>171450</xdr:rowOff>
        </xdr:from>
        <xdr:to>
          <xdr:col>13</xdr:col>
          <xdr:colOff>12700</xdr:colOff>
          <xdr:row>122</xdr:row>
          <xdr:rowOff>12700</xdr:rowOff>
        </xdr:to>
        <xdr:sp macro="" textlink="">
          <xdr:nvSpPr>
            <xdr:cNvPr id="4442" name="Check Box 1370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1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122</xdr:row>
          <xdr:rowOff>171450</xdr:rowOff>
        </xdr:from>
        <xdr:to>
          <xdr:col>13</xdr:col>
          <xdr:colOff>12700</xdr:colOff>
          <xdr:row>124</xdr:row>
          <xdr:rowOff>12700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1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117</xdr:row>
          <xdr:rowOff>247650</xdr:rowOff>
        </xdr:from>
        <xdr:to>
          <xdr:col>14</xdr:col>
          <xdr:colOff>12700</xdr:colOff>
          <xdr:row>119</xdr:row>
          <xdr:rowOff>12700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1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118</xdr:row>
          <xdr:rowOff>171450</xdr:rowOff>
        </xdr:from>
        <xdr:to>
          <xdr:col>14</xdr:col>
          <xdr:colOff>12700</xdr:colOff>
          <xdr:row>120</xdr:row>
          <xdr:rowOff>12700</xdr:rowOff>
        </xdr:to>
        <xdr:sp macro="" textlink="">
          <xdr:nvSpPr>
            <xdr:cNvPr id="4445" name="Check Box 1373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00000000-0008-0000-0100-00005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119</xdr:row>
          <xdr:rowOff>171450</xdr:rowOff>
        </xdr:from>
        <xdr:to>
          <xdr:col>14</xdr:col>
          <xdr:colOff>12700</xdr:colOff>
          <xdr:row>121</xdr:row>
          <xdr:rowOff>12700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1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121</xdr:row>
          <xdr:rowOff>171450</xdr:rowOff>
        </xdr:from>
        <xdr:to>
          <xdr:col>14</xdr:col>
          <xdr:colOff>12700</xdr:colOff>
          <xdr:row>123</xdr:row>
          <xdr:rowOff>12700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1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123</xdr:row>
          <xdr:rowOff>171450</xdr:rowOff>
        </xdr:from>
        <xdr:to>
          <xdr:col>14</xdr:col>
          <xdr:colOff>12700</xdr:colOff>
          <xdr:row>125</xdr:row>
          <xdr:rowOff>12700</xdr:rowOff>
        </xdr:to>
        <xdr:sp macro="" textlink="">
          <xdr:nvSpPr>
            <xdr:cNvPr id="4448" name="Check Box 1376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1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120</xdr:row>
          <xdr:rowOff>171450</xdr:rowOff>
        </xdr:from>
        <xdr:to>
          <xdr:col>14</xdr:col>
          <xdr:colOff>12700</xdr:colOff>
          <xdr:row>122</xdr:row>
          <xdr:rowOff>12700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1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122</xdr:row>
          <xdr:rowOff>171450</xdr:rowOff>
        </xdr:from>
        <xdr:to>
          <xdr:col>14</xdr:col>
          <xdr:colOff>12700</xdr:colOff>
          <xdr:row>124</xdr:row>
          <xdr:rowOff>12700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1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109</xdr:row>
          <xdr:rowOff>57150</xdr:rowOff>
        </xdr:from>
        <xdr:to>
          <xdr:col>11</xdr:col>
          <xdr:colOff>0</xdr:colOff>
          <xdr:row>110</xdr:row>
          <xdr:rowOff>88900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1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109</xdr:row>
          <xdr:rowOff>57150</xdr:rowOff>
        </xdr:from>
        <xdr:to>
          <xdr:col>12</xdr:col>
          <xdr:colOff>0</xdr:colOff>
          <xdr:row>110</xdr:row>
          <xdr:rowOff>88900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1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109</xdr:row>
          <xdr:rowOff>57150</xdr:rowOff>
        </xdr:from>
        <xdr:to>
          <xdr:col>13</xdr:col>
          <xdr:colOff>0</xdr:colOff>
          <xdr:row>110</xdr:row>
          <xdr:rowOff>88900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1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109</xdr:row>
          <xdr:rowOff>57150</xdr:rowOff>
        </xdr:from>
        <xdr:to>
          <xdr:col>14</xdr:col>
          <xdr:colOff>0</xdr:colOff>
          <xdr:row>110</xdr:row>
          <xdr:rowOff>88900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1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110</xdr:row>
          <xdr:rowOff>19050</xdr:rowOff>
        </xdr:from>
        <xdr:to>
          <xdr:col>11</xdr:col>
          <xdr:colOff>0</xdr:colOff>
          <xdr:row>111</xdr:row>
          <xdr:rowOff>50800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1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110</xdr:row>
          <xdr:rowOff>19050</xdr:rowOff>
        </xdr:from>
        <xdr:to>
          <xdr:col>12</xdr:col>
          <xdr:colOff>0</xdr:colOff>
          <xdr:row>111</xdr:row>
          <xdr:rowOff>50800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1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110</xdr:row>
          <xdr:rowOff>19050</xdr:rowOff>
        </xdr:from>
        <xdr:to>
          <xdr:col>13</xdr:col>
          <xdr:colOff>0</xdr:colOff>
          <xdr:row>111</xdr:row>
          <xdr:rowOff>50800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1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110</xdr:row>
          <xdr:rowOff>19050</xdr:rowOff>
        </xdr:from>
        <xdr:to>
          <xdr:col>14</xdr:col>
          <xdr:colOff>0</xdr:colOff>
          <xdr:row>111</xdr:row>
          <xdr:rowOff>50800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1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110</xdr:row>
          <xdr:rowOff>171450</xdr:rowOff>
        </xdr:from>
        <xdr:to>
          <xdr:col>11</xdr:col>
          <xdr:colOff>0</xdr:colOff>
          <xdr:row>112</xdr:row>
          <xdr:rowOff>12700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1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110</xdr:row>
          <xdr:rowOff>171450</xdr:rowOff>
        </xdr:from>
        <xdr:to>
          <xdr:col>12</xdr:col>
          <xdr:colOff>0</xdr:colOff>
          <xdr:row>112</xdr:row>
          <xdr:rowOff>12700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1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110</xdr:row>
          <xdr:rowOff>171450</xdr:rowOff>
        </xdr:from>
        <xdr:to>
          <xdr:col>13</xdr:col>
          <xdr:colOff>0</xdr:colOff>
          <xdr:row>112</xdr:row>
          <xdr:rowOff>12700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1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110</xdr:row>
          <xdr:rowOff>171450</xdr:rowOff>
        </xdr:from>
        <xdr:to>
          <xdr:col>14</xdr:col>
          <xdr:colOff>0</xdr:colOff>
          <xdr:row>112</xdr:row>
          <xdr:rowOff>12700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1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111</xdr:row>
          <xdr:rowOff>165100</xdr:rowOff>
        </xdr:from>
        <xdr:to>
          <xdr:col>11</xdr:col>
          <xdr:colOff>0</xdr:colOff>
          <xdr:row>113</xdr:row>
          <xdr:rowOff>0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1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111</xdr:row>
          <xdr:rowOff>165100</xdr:rowOff>
        </xdr:from>
        <xdr:to>
          <xdr:col>12</xdr:col>
          <xdr:colOff>0</xdr:colOff>
          <xdr:row>113</xdr:row>
          <xdr:rowOff>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1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111</xdr:row>
          <xdr:rowOff>165100</xdr:rowOff>
        </xdr:from>
        <xdr:to>
          <xdr:col>13</xdr:col>
          <xdr:colOff>0</xdr:colOff>
          <xdr:row>113</xdr:row>
          <xdr:rowOff>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1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111</xdr:row>
          <xdr:rowOff>165100</xdr:rowOff>
        </xdr:from>
        <xdr:to>
          <xdr:col>14</xdr:col>
          <xdr:colOff>0</xdr:colOff>
          <xdr:row>113</xdr:row>
          <xdr:rowOff>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1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112</xdr:row>
          <xdr:rowOff>152400</xdr:rowOff>
        </xdr:from>
        <xdr:to>
          <xdr:col>11</xdr:col>
          <xdr:colOff>0</xdr:colOff>
          <xdr:row>113</xdr:row>
          <xdr:rowOff>184150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1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112</xdr:row>
          <xdr:rowOff>152400</xdr:rowOff>
        </xdr:from>
        <xdr:to>
          <xdr:col>12</xdr:col>
          <xdr:colOff>0</xdr:colOff>
          <xdr:row>113</xdr:row>
          <xdr:rowOff>184150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1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112</xdr:row>
          <xdr:rowOff>152400</xdr:rowOff>
        </xdr:from>
        <xdr:to>
          <xdr:col>13</xdr:col>
          <xdr:colOff>0</xdr:colOff>
          <xdr:row>113</xdr:row>
          <xdr:rowOff>184150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1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112</xdr:row>
          <xdr:rowOff>152400</xdr:rowOff>
        </xdr:from>
        <xdr:to>
          <xdr:col>14</xdr:col>
          <xdr:colOff>0</xdr:colOff>
          <xdr:row>113</xdr:row>
          <xdr:rowOff>184150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1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113</xdr:row>
          <xdr:rowOff>152400</xdr:rowOff>
        </xdr:from>
        <xdr:to>
          <xdr:col>11</xdr:col>
          <xdr:colOff>0</xdr:colOff>
          <xdr:row>114</xdr:row>
          <xdr:rowOff>184150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1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113</xdr:row>
          <xdr:rowOff>152400</xdr:rowOff>
        </xdr:from>
        <xdr:to>
          <xdr:col>12</xdr:col>
          <xdr:colOff>0</xdr:colOff>
          <xdr:row>114</xdr:row>
          <xdr:rowOff>184150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1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113</xdr:row>
          <xdr:rowOff>152400</xdr:rowOff>
        </xdr:from>
        <xdr:to>
          <xdr:col>13</xdr:col>
          <xdr:colOff>0</xdr:colOff>
          <xdr:row>114</xdr:row>
          <xdr:rowOff>184150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1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113</xdr:row>
          <xdr:rowOff>152400</xdr:rowOff>
        </xdr:from>
        <xdr:to>
          <xdr:col>14</xdr:col>
          <xdr:colOff>0</xdr:colOff>
          <xdr:row>114</xdr:row>
          <xdr:rowOff>184150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1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114</xdr:row>
          <xdr:rowOff>146050</xdr:rowOff>
        </xdr:from>
        <xdr:to>
          <xdr:col>11</xdr:col>
          <xdr:colOff>0</xdr:colOff>
          <xdr:row>115</xdr:row>
          <xdr:rowOff>171450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1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114</xdr:row>
          <xdr:rowOff>146050</xdr:rowOff>
        </xdr:from>
        <xdr:to>
          <xdr:col>12</xdr:col>
          <xdr:colOff>0</xdr:colOff>
          <xdr:row>115</xdr:row>
          <xdr:rowOff>171450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1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114</xdr:row>
          <xdr:rowOff>146050</xdr:rowOff>
        </xdr:from>
        <xdr:to>
          <xdr:col>13</xdr:col>
          <xdr:colOff>0</xdr:colOff>
          <xdr:row>115</xdr:row>
          <xdr:rowOff>171450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1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114</xdr:row>
          <xdr:rowOff>146050</xdr:rowOff>
        </xdr:from>
        <xdr:to>
          <xdr:col>14</xdr:col>
          <xdr:colOff>0</xdr:colOff>
          <xdr:row>115</xdr:row>
          <xdr:rowOff>171450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1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21174</xdr:colOff>
      <xdr:row>3</xdr:row>
      <xdr:rowOff>95253</xdr:rowOff>
    </xdr:from>
    <xdr:to>
      <xdr:col>1</xdr:col>
      <xdr:colOff>1079507</xdr:colOff>
      <xdr:row>6</xdr:row>
      <xdr:rowOff>61275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8524"/>
        <a:stretch/>
      </xdr:blipFill>
      <xdr:spPr>
        <a:xfrm>
          <a:off x="21174" y="878420"/>
          <a:ext cx="1312333" cy="664522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21174</xdr:colOff>
      <xdr:row>42</xdr:row>
      <xdr:rowOff>172850</xdr:rowOff>
    </xdr:from>
    <xdr:to>
      <xdr:col>1</xdr:col>
      <xdr:colOff>1079507</xdr:colOff>
      <xdr:row>45</xdr:row>
      <xdr:rowOff>138872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8524"/>
        <a:stretch/>
      </xdr:blipFill>
      <xdr:spPr>
        <a:xfrm>
          <a:off x="21174" y="8925267"/>
          <a:ext cx="1312333" cy="664522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21174</xdr:colOff>
      <xdr:row>81</xdr:row>
      <xdr:rowOff>165789</xdr:rowOff>
    </xdr:from>
    <xdr:to>
      <xdr:col>1</xdr:col>
      <xdr:colOff>1079507</xdr:colOff>
      <xdr:row>84</xdr:row>
      <xdr:rowOff>131811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8524"/>
        <a:stretch/>
      </xdr:blipFill>
      <xdr:spPr>
        <a:xfrm>
          <a:off x="21174" y="16718122"/>
          <a:ext cx="1312333" cy="664522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21174</xdr:colOff>
      <xdr:row>115</xdr:row>
      <xdr:rowOff>148168</xdr:rowOff>
    </xdr:from>
    <xdr:to>
      <xdr:col>1</xdr:col>
      <xdr:colOff>1079507</xdr:colOff>
      <xdr:row>118</xdr:row>
      <xdr:rowOff>114190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8524"/>
        <a:stretch/>
      </xdr:blipFill>
      <xdr:spPr>
        <a:xfrm>
          <a:off x="21174" y="23717251"/>
          <a:ext cx="1312333" cy="664522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127000</xdr:colOff>
      <xdr:row>25</xdr:row>
      <xdr:rowOff>77609</xdr:rowOff>
    </xdr:from>
    <xdr:to>
      <xdr:col>6</xdr:col>
      <xdr:colOff>49390</xdr:colOff>
      <xdr:row>37</xdr:row>
      <xdr:rowOff>126999</xdr:rowOff>
    </xdr:to>
    <xdr:graphicFrame macro="">
      <xdr:nvGraphicFramePr>
        <xdr:cNvPr id="16" name="Participant3Chart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42333</xdr:colOff>
      <xdr:row>64</xdr:row>
      <xdr:rowOff>63492</xdr:rowOff>
    </xdr:from>
    <xdr:to>
      <xdr:col>5</xdr:col>
      <xdr:colOff>1143000</xdr:colOff>
      <xdr:row>76</xdr:row>
      <xdr:rowOff>112882</xdr:rowOff>
    </xdr:to>
    <xdr:graphicFrame macro="">
      <xdr:nvGraphicFramePr>
        <xdr:cNvPr id="17" name="Participant3Chart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77611</xdr:colOff>
      <xdr:row>98</xdr:row>
      <xdr:rowOff>35278</xdr:rowOff>
    </xdr:from>
    <xdr:to>
      <xdr:col>6</xdr:col>
      <xdr:colOff>1</xdr:colOff>
      <xdr:row>110</xdr:row>
      <xdr:rowOff>84668</xdr:rowOff>
    </xdr:to>
    <xdr:graphicFrame macro="">
      <xdr:nvGraphicFramePr>
        <xdr:cNvPr id="18" name="Participant3Chart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246948</xdr:colOff>
      <xdr:row>131</xdr:row>
      <xdr:rowOff>56443</xdr:rowOff>
    </xdr:from>
    <xdr:to>
      <xdr:col>5</xdr:col>
      <xdr:colOff>952502</xdr:colOff>
      <xdr:row>144</xdr:row>
      <xdr:rowOff>148167</xdr:rowOff>
    </xdr:to>
    <xdr:graphicFrame macro="">
      <xdr:nvGraphicFramePr>
        <xdr:cNvPr id="19" name="Participant3Chart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10</xdr:row>
      <xdr:rowOff>57150</xdr:rowOff>
    </xdr:from>
    <xdr:to>
      <xdr:col>12</xdr:col>
      <xdr:colOff>528450</xdr:colOff>
      <xdr:row>21</xdr:row>
      <xdr:rowOff>46050</xdr:rowOff>
    </xdr:to>
    <xdr:graphicFrame macro="">
      <xdr:nvGraphicFramePr>
        <xdr:cNvPr id="7" name="Participant1Chart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22</xdr:row>
      <xdr:rowOff>66675</xdr:rowOff>
    </xdr:from>
    <xdr:to>
      <xdr:col>7</xdr:col>
      <xdr:colOff>299850</xdr:colOff>
      <xdr:row>33</xdr:row>
      <xdr:rowOff>55575</xdr:rowOff>
    </xdr:to>
    <xdr:graphicFrame macro="">
      <xdr:nvGraphicFramePr>
        <xdr:cNvPr id="8" name="Participant1Chart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552450</xdr:colOff>
      <xdr:row>22</xdr:row>
      <xdr:rowOff>66675</xdr:rowOff>
    </xdr:from>
    <xdr:to>
      <xdr:col>12</xdr:col>
      <xdr:colOff>528450</xdr:colOff>
      <xdr:row>33</xdr:row>
      <xdr:rowOff>55575</xdr:rowOff>
    </xdr:to>
    <xdr:graphicFrame macro="">
      <xdr:nvGraphicFramePr>
        <xdr:cNvPr id="9" name="Participant1Chart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552450</xdr:colOff>
      <xdr:row>44</xdr:row>
      <xdr:rowOff>57150</xdr:rowOff>
    </xdr:from>
    <xdr:to>
      <xdr:col>12</xdr:col>
      <xdr:colOff>528450</xdr:colOff>
      <xdr:row>55</xdr:row>
      <xdr:rowOff>46050</xdr:rowOff>
    </xdr:to>
    <xdr:graphicFrame macro="">
      <xdr:nvGraphicFramePr>
        <xdr:cNvPr id="13" name="Participant2Chart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323850</xdr:colOff>
      <xdr:row>56</xdr:row>
      <xdr:rowOff>66675</xdr:rowOff>
    </xdr:from>
    <xdr:to>
      <xdr:col>7</xdr:col>
      <xdr:colOff>299850</xdr:colOff>
      <xdr:row>67</xdr:row>
      <xdr:rowOff>55575</xdr:rowOff>
    </xdr:to>
    <xdr:graphicFrame macro="">
      <xdr:nvGraphicFramePr>
        <xdr:cNvPr id="14" name="Participant2Chart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552450</xdr:colOff>
      <xdr:row>56</xdr:row>
      <xdr:rowOff>66675</xdr:rowOff>
    </xdr:from>
    <xdr:to>
      <xdr:col>12</xdr:col>
      <xdr:colOff>528450</xdr:colOff>
      <xdr:row>67</xdr:row>
      <xdr:rowOff>55575</xdr:rowOff>
    </xdr:to>
    <xdr:graphicFrame macro="">
      <xdr:nvGraphicFramePr>
        <xdr:cNvPr id="15" name="Participant2Chart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552450</xdr:colOff>
      <xdr:row>78</xdr:row>
      <xdr:rowOff>57150</xdr:rowOff>
    </xdr:from>
    <xdr:to>
      <xdr:col>12</xdr:col>
      <xdr:colOff>528450</xdr:colOff>
      <xdr:row>89</xdr:row>
      <xdr:rowOff>46050</xdr:rowOff>
    </xdr:to>
    <xdr:graphicFrame macro="">
      <xdr:nvGraphicFramePr>
        <xdr:cNvPr id="19" name="Participant3Chart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323850</xdr:colOff>
      <xdr:row>90</xdr:row>
      <xdr:rowOff>66675</xdr:rowOff>
    </xdr:from>
    <xdr:to>
      <xdr:col>7</xdr:col>
      <xdr:colOff>299850</xdr:colOff>
      <xdr:row>101</xdr:row>
      <xdr:rowOff>55575</xdr:rowOff>
    </xdr:to>
    <xdr:graphicFrame macro="">
      <xdr:nvGraphicFramePr>
        <xdr:cNvPr id="20" name="Participant3Chart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552450</xdr:colOff>
      <xdr:row>90</xdr:row>
      <xdr:rowOff>66675</xdr:rowOff>
    </xdr:from>
    <xdr:to>
      <xdr:col>12</xdr:col>
      <xdr:colOff>528450</xdr:colOff>
      <xdr:row>101</xdr:row>
      <xdr:rowOff>55575</xdr:rowOff>
    </xdr:to>
    <xdr:graphicFrame macro="">
      <xdr:nvGraphicFramePr>
        <xdr:cNvPr id="21" name="Participant3Chart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552450</xdr:colOff>
      <xdr:row>112</xdr:row>
      <xdr:rowOff>57150</xdr:rowOff>
    </xdr:from>
    <xdr:to>
      <xdr:col>12</xdr:col>
      <xdr:colOff>528450</xdr:colOff>
      <xdr:row>123</xdr:row>
      <xdr:rowOff>46050</xdr:rowOff>
    </xdr:to>
    <xdr:graphicFrame macro="">
      <xdr:nvGraphicFramePr>
        <xdr:cNvPr id="25" name="Participant4Chart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323850</xdr:colOff>
      <xdr:row>124</xdr:row>
      <xdr:rowOff>66675</xdr:rowOff>
    </xdr:from>
    <xdr:to>
      <xdr:col>7</xdr:col>
      <xdr:colOff>299850</xdr:colOff>
      <xdr:row>135</xdr:row>
      <xdr:rowOff>55575</xdr:rowOff>
    </xdr:to>
    <xdr:graphicFrame macro="">
      <xdr:nvGraphicFramePr>
        <xdr:cNvPr id="26" name="Participant4Chart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552450</xdr:colOff>
      <xdr:row>124</xdr:row>
      <xdr:rowOff>66675</xdr:rowOff>
    </xdr:from>
    <xdr:to>
      <xdr:col>12</xdr:col>
      <xdr:colOff>528450</xdr:colOff>
      <xdr:row>135</xdr:row>
      <xdr:rowOff>55575</xdr:rowOff>
    </xdr:to>
    <xdr:graphicFrame macro="">
      <xdr:nvGraphicFramePr>
        <xdr:cNvPr id="27" name="Participant4Chart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552450</xdr:colOff>
      <xdr:row>146</xdr:row>
      <xdr:rowOff>57150</xdr:rowOff>
    </xdr:from>
    <xdr:to>
      <xdr:col>12</xdr:col>
      <xdr:colOff>528450</xdr:colOff>
      <xdr:row>157</xdr:row>
      <xdr:rowOff>46050</xdr:rowOff>
    </xdr:to>
    <xdr:graphicFrame macro="">
      <xdr:nvGraphicFramePr>
        <xdr:cNvPr id="31" name="Participant5Chart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323850</xdr:colOff>
      <xdr:row>158</xdr:row>
      <xdr:rowOff>66675</xdr:rowOff>
    </xdr:from>
    <xdr:to>
      <xdr:col>7</xdr:col>
      <xdr:colOff>299850</xdr:colOff>
      <xdr:row>169</xdr:row>
      <xdr:rowOff>55575</xdr:rowOff>
    </xdr:to>
    <xdr:graphicFrame macro="">
      <xdr:nvGraphicFramePr>
        <xdr:cNvPr id="32" name="Participant5Chart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552450</xdr:colOff>
      <xdr:row>158</xdr:row>
      <xdr:rowOff>66675</xdr:rowOff>
    </xdr:from>
    <xdr:to>
      <xdr:col>12</xdr:col>
      <xdr:colOff>528450</xdr:colOff>
      <xdr:row>169</xdr:row>
      <xdr:rowOff>55575</xdr:rowOff>
    </xdr:to>
    <xdr:graphicFrame macro="">
      <xdr:nvGraphicFramePr>
        <xdr:cNvPr id="33" name="Participant5Chart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552450</xdr:colOff>
      <xdr:row>180</xdr:row>
      <xdr:rowOff>57150</xdr:rowOff>
    </xdr:from>
    <xdr:to>
      <xdr:col>12</xdr:col>
      <xdr:colOff>528450</xdr:colOff>
      <xdr:row>191</xdr:row>
      <xdr:rowOff>46050</xdr:rowOff>
    </xdr:to>
    <xdr:graphicFrame macro="">
      <xdr:nvGraphicFramePr>
        <xdr:cNvPr id="37" name="Participant6Chart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323850</xdr:colOff>
      <xdr:row>192</xdr:row>
      <xdr:rowOff>66675</xdr:rowOff>
    </xdr:from>
    <xdr:to>
      <xdr:col>7</xdr:col>
      <xdr:colOff>299850</xdr:colOff>
      <xdr:row>203</xdr:row>
      <xdr:rowOff>55575</xdr:rowOff>
    </xdr:to>
    <xdr:graphicFrame macro="">
      <xdr:nvGraphicFramePr>
        <xdr:cNvPr id="38" name="Participant6Chart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552450</xdr:colOff>
      <xdr:row>192</xdr:row>
      <xdr:rowOff>66675</xdr:rowOff>
    </xdr:from>
    <xdr:to>
      <xdr:col>12</xdr:col>
      <xdr:colOff>528450</xdr:colOff>
      <xdr:row>203</xdr:row>
      <xdr:rowOff>55575</xdr:rowOff>
    </xdr:to>
    <xdr:graphicFrame macro="">
      <xdr:nvGraphicFramePr>
        <xdr:cNvPr id="39" name="Participant6Chart4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552450</xdr:colOff>
      <xdr:row>214</xdr:row>
      <xdr:rowOff>57150</xdr:rowOff>
    </xdr:from>
    <xdr:to>
      <xdr:col>12</xdr:col>
      <xdr:colOff>528450</xdr:colOff>
      <xdr:row>225</xdr:row>
      <xdr:rowOff>46050</xdr:rowOff>
    </xdr:to>
    <xdr:graphicFrame macro="">
      <xdr:nvGraphicFramePr>
        <xdr:cNvPr id="43" name="Participant7Chart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323850</xdr:colOff>
      <xdr:row>226</xdr:row>
      <xdr:rowOff>66675</xdr:rowOff>
    </xdr:from>
    <xdr:to>
      <xdr:col>7</xdr:col>
      <xdr:colOff>299850</xdr:colOff>
      <xdr:row>237</xdr:row>
      <xdr:rowOff>55575</xdr:rowOff>
    </xdr:to>
    <xdr:graphicFrame macro="">
      <xdr:nvGraphicFramePr>
        <xdr:cNvPr id="44" name="Participant7Chart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552450</xdr:colOff>
      <xdr:row>226</xdr:row>
      <xdr:rowOff>66675</xdr:rowOff>
    </xdr:from>
    <xdr:to>
      <xdr:col>12</xdr:col>
      <xdr:colOff>528450</xdr:colOff>
      <xdr:row>237</xdr:row>
      <xdr:rowOff>55575</xdr:rowOff>
    </xdr:to>
    <xdr:graphicFrame macro="">
      <xdr:nvGraphicFramePr>
        <xdr:cNvPr id="45" name="Participant7Chart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323850</xdr:colOff>
      <xdr:row>10</xdr:row>
      <xdr:rowOff>57150</xdr:rowOff>
    </xdr:from>
    <xdr:to>
      <xdr:col>7</xdr:col>
      <xdr:colOff>299850</xdr:colOff>
      <xdr:row>21</xdr:row>
      <xdr:rowOff>46050</xdr:rowOff>
    </xdr:to>
    <xdr:graphicFrame macro="">
      <xdr:nvGraphicFramePr>
        <xdr:cNvPr id="41" name="Participant1Chart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323850</xdr:colOff>
      <xdr:row>44</xdr:row>
      <xdr:rowOff>57150</xdr:rowOff>
    </xdr:from>
    <xdr:to>
      <xdr:col>7</xdr:col>
      <xdr:colOff>299850</xdr:colOff>
      <xdr:row>55</xdr:row>
      <xdr:rowOff>46050</xdr:rowOff>
    </xdr:to>
    <xdr:graphicFrame macro="">
      <xdr:nvGraphicFramePr>
        <xdr:cNvPr id="46" name="Participant2Chart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323850</xdr:colOff>
      <xdr:row>78</xdr:row>
      <xdr:rowOff>57150</xdr:rowOff>
    </xdr:from>
    <xdr:to>
      <xdr:col>7</xdr:col>
      <xdr:colOff>299850</xdr:colOff>
      <xdr:row>89</xdr:row>
      <xdr:rowOff>46050</xdr:rowOff>
    </xdr:to>
    <xdr:graphicFrame macro="">
      <xdr:nvGraphicFramePr>
        <xdr:cNvPr id="47" name="Participant3Chart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323850</xdr:colOff>
      <xdr:row>112</xdr:row>
      <xdr:rowOff>57150</xdr:rowOff>
    </xdr:from>
    <xdr:to>
      <xdr:col>7</xdr:col>
      <xdr:colOff>299850</xdr:colOff>
      <xdr:row>123</xdr:row>
      <xdr:rowOff>46050</xdr:rowOff>
    </xdr:to>
    <xdr:graphicFrame macro="">
      <xdr:nvGraphicFramePr>
        <xdr:cNvPr id="48" name="Participant4Chart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323850</xdr:colOff>
      <xdr:row>146</xdr:row>
      <xdr:rowOff>57150</xdr:rowOff>
    </xdr:from>
    <xdr:to>
      <xdr:col>7</xdr:col>
      <xdr:colOff>299850</xdr:colOff>
      <xdr:row>157</xdr:row>
      <xdr:rowOff>46050</xdr:rowOff>
    </xdr:to>
    <xdr:graphicFrame macro="">
      <xdr:nvGraphicFramePr>
        <xdr:cNvPr id="49" name="Participant5Chart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323850</xdr:colOff>
      <xdr:row>180</xdr:row>
      <xdr:rowOff>57150</xdr:rowOff>
    </xdr:from>
    <xdr:to>
      <xdr:col>7</xdr:col>
      <xdr:colOff>299850</xdr:colOff>
      <xdr:row>191</xdr:row>
      <xdr:rowOff>46050</xdr:rowOff>
    </xdr:to>
    <xdr:graphicFrame macro="">
      <xdr:nvGraphicFramePr>
        <xdr:cNvPr id="50" name="Participant6Chart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323850</xdr:colOff>
      <xdr:row>214</xdr:row>
      <xdr:rowOff>57150</xdr:rowOff>
    </xdr:from>
    <xdr:to>
      <xdr:col>7</xdr:col>
      <xdr:colOff>299850</xdr:colOff>
      <xdr:row>225</xdr:row>
      <xdr:rowOff>46050</xdr:rowOff>
    </xdr:to>
    <xdr:graphicFrame macro="">
      <xdr:nvGraphicFramePr>
        <xdr:cNvPr id="51" name="Participant7Chart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114299</xdr:colOff>
      <xdr:row>4</xdr:row>
      <xdr:rowOff>19050</xdr:rowOff>
    </xdr:from>
    <xdr:to>
      <xdr:col>2</xdr:col>
      <xdr:colOff>578271</xdr:colOff>
      <xdr:row>8</xdr:row>
      <xdr:rowOff>48185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299" y="691403"/>
          <a:ext cx="167420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38</xdr:row>
      <xdr:rowOff>15502</xdr:rowOff>
    </xdr:from>
    <xdr:to>
      <xdr:col>2</xdr:col>
      <xdr:colOff>578272</xdr:colOff>
      <xdr:row>39</xdr:row>
      <xdr:rowOff>54163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299" y="7198473"/>
          <a:ext cx="1674208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72</xdr:row>
      <xdr:rowOff>11953</xdr:rowOff>
    </xdr:from>
    <xdr:to>
      <xdr:col>2</xdr:col>
      <xdr:colOff>587722</xdr:colOff>
      <xdr:row>73</xdr:row>
      <xdr:rowOff>50613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300" y="13705541"/>
          <a:ext cx="168365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106</xdr:row>
      <xdr:rowOff>8965</xdr:rowOff>
    </xdr:from>
    <xdr:to>
      <xdr:col>2</xdr:col>
      <xdr:colOff>587722</xdr:colOff>
      <xdr:row>107</xdr:row>
      <xdr:rowOff>47625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300" y="20213171"/>
          <a:ext cx="168365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140</xdr:row>
      <xdr:rowOff>5977</xdr:rowOff>
    </xdr:from>
    <xdr:to>
      <xdr:col>2</xdr:col>
      <xdr:colOff>587722</xdr:colOff>
      <xdr:row>141</xdr:row>
      <xdr:rowOff>44638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300" y="26720801"/>
          <a:ext cx="168365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174</xdr:row>
      <xdr:rowOff>2990</xdr:rowOff>
    </xdr:from>
    <xdr:to>
      <xdr:col>2</xdr:col>
      <xdr:colOff>587722</xdr:colOff>
      <xdr:row>175</xdr:row>
      <xdr:rowOff>41650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300" y="33228431"/>
          <a:ext cx="168365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207</xdr:row>
      <xdr:rowOff>190499</xdr:rowOff>
    </xdr:from>
    <xdr:to>
      <xdr:col>2</xdr:col>
      <xdr:colOff>587722</xdr:colOff>
      <xdr:row>209</xdr:row>
      <xdr:rowOff>38659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300" y="39736058"/>
          <a:ext cx="1683657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1</xdr:row>
          <xdr:rowOff>0</xdr:rowOff>
        </xdr:from>
        <xdr:to>
          <xdr:col>11</xdr:col>
          <xdr:colOff>406400</xdr:colOff>
          <xdr:row>2</xdr:row>
          <xdr:rowOff>120650</xdr:rowOff>
        </xdr:to>
        <xdr:sp macro="" textlink="">
          <xdr:nvSpPr>
            <xdr:cNvPr id="7170" name="cmdDebugMode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253999</xdr:colOff>
      <xdr:row>5</xdr:row>
      <xdr:rowOff>42332</xdr:rowOff>
    </xdr:from>
    <xdr:to>
      <xdr:col>12</xdr:col>
      <xdr:colOff>402166</xdr:colOff>
      <xdr:row>31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10602</xdr:colOff>
      <xdr:row>2</xdr:row>
      <xdr:rowOff>169340</xdr:rowOff>
    </xdr:from>
    <xdr:to>
      <xdr:col>5</xdr:col>
      <xdr:colOff>105533</xdr:colOff>
      <xdr:row>4</xdr:row>
      <xdr:rowOff>452862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02" y="550340"/>
          <a:ext cx="3164098" cy="664522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671" Type="http://schemas.openxmlformats.org/officeDocument/2006/relationships/ctrlProp" Target="../ctrlProps/ctrlProp669.xml"/><Relationship Id="rId769" Type="http://schemas.openxmlformats.org/officeDocument/2006/relationships/ctrlProp" Target="../ctrlProps/ctrlProp767.xml"/><Relationship Id="rId21" Type="http://schemas.openxmlformats.org/officeDocument/2006/relationships/ctrlProp" Target="../ctrlProps/ctrlProp19.xml"/><Relationship Id="rId324" Type="http://schemas.openxmlformats.org/officeDocument/2006/relationships/ctrlProp" Target="../ctrlProps/ctrlProp322.xml"/><Relationship Id="rId531" Type="http://schemas.openxmlformats.org/officeDocument/2006/relationships/ctrlProp" Target="../ctrlProps/ctrlProp529.xml"/><Relationship Id="rId629" Type="http://schemas.openxmlformats.org/officeDocument/2006/relationships/ctrlProp" Target="../ctrlProps/ctrlProp627.xml"/><Relationship Id="rId170" Type="http://schemas.openxmlformats.org/officeDocument/2006/relationships/ctrlProp" Target="../ctrlProps/ctrlProp168.xml"/><Relationship Id="rId836" Type="http://schemas.openxmlformats.org/officeDocument/2006/relationships/ctrlProp" Target="../ctrlProps/ctrlProp834.xml"/><Relationship Id="rId268" Type="http://schemas.openxmlformats.org/officeDocument/2006/relationships/ctrlProp" Target="../ctrlProps/ctrlProp266.xml"/><Relationship Id="rId475" Type="http://schemas.openxmlformats.org/officeDocument/2006/relationships/ctrlProp" Target="../ctrlProps/ctrlProp473.xml"/><Relationship Id="rId682" Type="http://schemas.openxmlformats.org/officeDocument/2006/relationships/ctrlProp" Target="../ctrlProps/ctrlProp680.xml"/><Relationship Id="rId903" Type="http://schemas.openxmlformats.org/officeDocument/2006/relationships/ctrlProp" Target="../ctrlProps/ctrlProp901.xml"/><Relationship Id="rId32" Type="http://schemas.openxmlformats.org/officeDocument/2006/relationships/ctrlProp" Target="../ctrlProps/ctrlProp30.xml"/><Relationship Id="rId128" Type="http://schemas.openxmlformats.org/officeDocument/2006/relationships/ctrlProp" Target="../ctrlProps/ctrlProp126.xml"/><Relationship Id="rId335" Type="http://schemas.openxmlformats.org/officeDocument/2006/relationships/ctrlProp" Target="../ctrlProps/ctrlProp333.xml"/><Relationship Id="rId542" Type="http://schemas.openxmlformats.org/officeDocument/2006/relationships/ctrlProp" Target="../ctrlProps/ctrlProp540.xml"/><Relationship Id="rId181" Type="http://schemas.openxmlformats.org/officeDocument/2006/relationships/ctrlProp" Target="../ctrlProps/ctrlProp179.xml"/><Relationship Id="rId402" Type="http://schemas.openxmlformats.org/officeDocument/2006/relationships/ctrlProp" Target="../ctrlProps/ctrlProp400.xml"/><Relationship Id="rId847" Type="http://schemas.openxmlformats.org/officeDocument/2006/relationships/ctrlProp" Target="../ctrlProps/ctrlProp845.xml"/><Relationship Id="rId279" Type="http://schemas.openxmlformats.org/officeDocument/2006/relationships/ctrlProp" Target="../ctrlProps/ctrlProp277.xml"/><Relationship Id="rId486" Type="http://schemas.openxmlformats.org/officeDocument/2006/relationships/ctrlProp" Target="../ctrlProps/ctrlProp484.xml"/><Relationship Id="rId693" Type="http://schemas.openxmlformats.org/officeDocument/2006/relationships/ctrlProp" Target="../ctrlProps/ctrlProp691.xml"/><Relationship Id="rId707" Type="http://schemas.openxmlformats.org/officeDocument/2006/relationships/ctrlProp" Target="../ctrlProps/ctrlProp705.xml"/><Relationship Id="rId914" Type="http://schemas.openxmlformats.org/officeDocument/2006/relationships/ctrlProp" Target="../ctrlProps/ctrlProp912.xml"/><Relationship Id="rId43" Type="http://schemas.openxmlformats.org/officeDocument/2006/relationships/ctrlProp" Target="../ctrlProps/ctrlProp41.xml"/><Relationship Id="rId139" Type="http://schemas.openxmlformats.org/officeDocument/2006/relationships/ctrlProp" Target="../ctrlProps/ctrlProp137.xml"/><Relationship Id="rId346" Type="http://schemas.openxmlformats.org/officeDocument/2006/relationships/ctrlProp" Target="../ctrlProps/ctrlProp344.xml"/><Relationship Id="rId553" Type="http://schemas.openxmlformats.org/officeDocument/2006/relationships/ctrlProp" Target="../ctrlProps/ctrlProp551.xml"/><Relationship Id="rId760" Type="http://schemas.openxmlformats.org/officeDocument/2006/relationships/ctrlProp" Target="../ctrlProps/ctrlProp758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413" Type="http://schemas.openxmlformats.org/officeDocument/2006/relationships/ctrlProp" Target="../ctrlProps/ctrlProp411.xml"/><Relationship Id="rId858" Type="http://schemas.openxmlformats.org/officeDocument/2006/relationships/ctrlProp" Target="../ctrlProps/ctrlProp856.xml"/><Relationship Id="rId497" Type="http://schemas.openxmlformats.org/officeDocument/2006/relationships/ctrlProp" Target="../ctrlProps/ctrlProp495.xml"/><Relationship Id="rId620" Type="http://schemas.openxmlformats.org/officeDocument/2006/relationships/ctrlProp" Target="../ctrlProps/ctrlProp618.xml"/><Relationship Id="rId718" Type="http://schemas.openxmlformats.org/officeDocument/2006/relationships/ctrlProp" Target="../ctrlProps/ctrlProp716.xml"/><Relationship Id="rId925" Type="http://schemas.openxmlformats.org/officeDocument/2006/relationships/ctrlProp" Target="../ctrlProps/ctrlProp923.xml"/><Relationship Id="rId357" Type="http://schemas.openxmlformats.org/officeDocument/2006/relationships/ctrlProp" Target="../ctrlProps/ctrlProp355.xml"/><Relationship Id="rId54" Type="http://schemas.openxmlformats.org/officeDocument/2006/relationships/ctrlProp" Target="../ctrlProps/ctrlProp52.xml"/><Relationship Id="rId217" Type="http://schemas.openxmlformats.org/officeDocument/2006/relationships/ctrlProp" Target="../ctrlProps/ctrlProp215.xml"/><Relationship Id="rId564" Type="http://schemas.openxmlformats.org/officeDocument/2006/relationships/ctrlProp" Target="../ctrlProps/ctrlProp562.xml"/><Relationship Id="rId771" Type="http://schemas.openxmlformats.org/officeDocument/2006/relationships/ctrlProp" Target="../ctrlProps/ctrlProp769.xml"/><Relationship Id="rId869" Type="http://schemas.openxmlformats.org/officeDocument/2006/relationships/ctrlProp" Target="../ctrlProps/ctrlProp867.xml"/><Relationship Id="rId424" Type="http://schemas.openxmlformats.org/officeDocument/2006/relationships/ctrlProp" Target="../ctrlProps/ctrlProp422.xml"/><Relationship Id="rId631" Type="http://schemas.openxmlformats.org/officeDocument/2006/relationships/ctrlProp" Target="../ctrlProps/ctrlProp629.xml"/><Relationship Id="rId729" Type="http://schemas.openxmlformats.org/officeDocument/2006/relationships/ctrlProp" Target="../ctrlProps/ctrlProp727.xml"/><Relationship Id="rId270" Type="http://schemas.openxmlformats.org/officeDocument/2006/relationships/ctrlProp" Target="../ctrlProps/ctrlProp268.xml"/><Relationship Id="rId65" Type="http://schemas.openxmlformats.org/officeDocument/2006/relationships/ctrlProp" Target="../ctrlProps/ctrlProp63.xml"/><Relationship Id="rId130" Type="http://schemas.openxmlformats.org/officeDocument/2006/relationships/ctrlProp" Target="../ctrlProps/ctrlProp128.xml"/><Relationship Id="rId368" Type="http://schemas.openxmlformats.org/officeDocument/2006/relationships/ctrlProp" Target="../ctrlProps/ctrlProp366.xml"/><Relationship Id="rId575" Type="http://schemas.openxmlformats.org/officeDocument/2006/relationships/ctrlProp" Target="../ctrlProps/ctrlProp573.xml"/><Relationship Id="rId782" Type="http://schemas.openxmlformats.org/officeDocument/2006/relationships/ctrlProp" Target="../ctrlProps/ctrlProp780.xml"/><Relationship Id="rId228" Type="http://schemas.openxmlformats.org/officeDocument/2006/relationships/ctrlProp" Target="../ctrlProps/ctrlProp226.xml"/><Relationship Id="rId435" Type="http://schemas.openxmlformats.org/officeDocument/2006/relationships/ctrlProp" Target="../ctrlProps/ctrlProp433.xml"/><Relationship Id="rId642" Type="http://schemas.openxmlformats.org/officeDocument/2006/relationships/ctrlProp" Target="../ctrlProps/ctrlProp640.xml"/><Relationship Id="rId281" Type="http://schemas.openxmlformats.org/officeDocument/2006/relationships/ctrlProp" Target="../ctrlProps/ctrlProp279.xml"/><Relationship Id="rId502" Type="http://schemas.openxmlformats.org/officeDocument/2006/relationships/ctrlProp" Target="../ctrlProps/ctrlProp500.xml"/><Relationship Id="rId76" Type="http://schemas.openxmlformats.org/officeDocument/2006/relationships/ctrlProp" Target="../ctrlProps/ctrlProp74.xml"/><Relationship Id="rId141" Type="http://schemas.openxmlformats.org/officeDocument/2006/relationships/ctrlProp" Target="../ctrlProps/ctrlProp139.xml"/><Relationship Id="rId379" Type="http://schemas.openxmlformats.org/officeDocument/2006/relationships/ctrlProp" Target="../ctrlProps/ctrlProp377.xml"/><Relationship Id="rId586" Type="http://schemas.openxmlformats.org/officeDocument/2006/relationships/ctrlProp" Target="../ctrlProps/ctrlProp584.xml"/><Relationship Id="rId793" Type="http://schemas.openxmlformats.org/officeDocument/2006/relationships/ctrlProp" Target="../ctrlProps/ctrlProp791.xml"/><Relationship Id="rId807" Type="http://schemas.openxmlformats.org/officeDocument/2006/relationships/ctrlProp" Target="../ctrlProps/ctrlProp805.xml"/><Relationship Id="rId7" Type="http://schemas.openxmlformats.org/officeDocument/2006/relationships/ctrlProp" Target="../ctrlProps/ctrlProp5.xml"/><Relationship Id="rId239" Type="http://schemas.openxmlformats.org/officeDocument/2006/relationships/ctrlProp" Target="../ctrlProps/ctrlProp237.xml"/><Relationship Id="rId446" Type="http://schemas.openxmlformats.org/officeDocument/2006/relationships/ctrlProp" Target="../ctrlProps/ctrlProp444.xml"/><Relationship Id="rId653" Type="http://schemas.openxmlformats.org/officeDocument/2006/relationships/ctrlProp" Target="../ctrlProps/ctrlProp651.xml"/><Relationship Id="rId292" Type="http://schemas.openxmlformats.org/officeDocument/2006/relationships/ctrlProp" Target="../ctrlProps/ctrlProp290.xml"/><Relationship Id="rId306" Type="http://schemas.openxmlformats.org/officeDocument/2006/relationships/ctrlProp" Target="../ctrlProps/ctrlProp304.xml"/><Relationship Id="rId860" Type="http://schemas.openxmlformats.org/officeDocument/2006/relationships/ctrlProp" Target="../ctrlProps/ctrlProp858.xml"/><Relationship Id="rId87" Type="http://schemas.openxmlformats.org/officeDocument/2006/relationships/ctrlProp" Target="../ctrlProps/ctrlProp85.xml"/><Relationship Id="rId513" Type="http://schemas.openxmlformats.org/officeDocument/2006/relationships/ctrlProp" Target="../ctrlProps/ctrlProp511.xml"/><Relationship Id="rId597" Type="http://schemas.openxmlformats.org/officeDocument/2006/relationships/ctrlProp" Target="../ctrlProps/ctrlProp595.xml"/><Relationship Id="rId720" Type="http://schemas.openxmlformats.org/officeDocument/2006/relationships/ctrlProp" Target="../ctrlProps/ctrlProp718.xml"/><Relationship Id="rId818" Type="http://schemas.openxmlformats.org/officeDocument/2006/relationships/ctrlProp" Target="../ctrlProps/ctrlProp816.xml"/><Relationship Id="rId152" Type="http://schemas.openxmlformats.org/officeDocument/2006/relationships/ctrlProp" Target="../ctrlProps/ctrlProp150.xml"/><Relationship Id="rId457" Type="http://schemas.openxmlformats.org/officeDocument/2006/relationships/ctrlProp" Target="../ctrlProps/ctrlProp455.xml"/><Relationship Id="rId664" Type="http://schemas.openxmlformats.org/officeDocument/2006/relationships/ctrlProp" Target="../ctrlProps/ctrlProp662.xml"/><Relationship Id="rId871" Type="http://schemas.openxmlformats.org/officeDocument/2006/relationships/ctrlProp" Target="../ctrlProps/ctrlProp869.xml"/><Relationship Id="rId14" Type="http://schemas.openxmlformats.org/officeDocument/2006/relationships/ctrlProp" Target="../ctrlProps/ctrlProp12.xml"/><Relationship Id="rId317" Type="http://schemas.openxmlformats.org/officeDocument/2006/relationships/ctrlProp" Target="../ctrlProps/ctrlProp315.xml"/><Relationship Id="rId524" Type="http://schemas.openxmlformats.org/officeDocument/2006/relationships/ctrlProp" Target="../ctrlProps/ctrlProp522.xml"/><Relationship Id="rId731" Type="http://schemas.openxmlformats.org/officeDocument/2006/relationships/ctrlProp" Target="../ctrlProps/ctrlProp729.xml"/><Relationship Id="rId98" Type="http://schemas.openxmlformats.org/officeDocument/2006/relationships/ctrlProp" Target="../ctrlProps/ctrlProp96.xml"/><Relationship Id="rId163" Type="http://schemas.openxmlformats.org/officeDocument/2006/relationships/ctrlProp" Target="../ctrlProps/ctrlProp161.xml"/><Relationship Id="rId370" Type="http://schemas.openxmlformats.org/officeDocument/2006/relationships/ctrlProp" Target="../ctrlProps/ctrlProp368.xml"/><Relationship Id="rId829" Type="http://schemas.openxmlformats.org/officeDocument/2006/relationships/ctrlProp" Target="../ctrlProps/ctrlProp827.xml"/><Relationship Id="rId230" Type="http://schemas.openxmlformats.org/officeDocument/2006/relationships/ctrlProp" Target="../ctrlProps/ctrlProp228.xml"/><Relationship Id="rId468" Type="http://schemas.openxmlformats.org/officeDocument/2006/relationships/ctrlProp" Target="../ctrlProps/ctrlProp466.xml"/><Relationship Id="rId675" Type="http://schemas.openxmlformats.org/officeDocument/2006/relationships/ctrlProp" Target="../ctrlProps/ctrlProp673.xml"/><Relationship Id="rId882" Type="http://schemas.openxmlformats.org/officeDocument/2006/relationships/ctrlProp" Target="../ctrlProps/ctrlProp880.xml"/><Relationship Id="rId25" Type="http://schemas.openxmlformats.org/officeDocument/2006/relationships/ctrlProp" Target="../ctrlProps/ctrlProp23.xml"/><Relationship Id="rId328" Type="http://schemas.openxmlformats.org/officeDocument/2006/relationships/ctrlProp" Target="../ctrlProps/ctrlProp326.xml"/><Relationship Id="rId535" Type="http://schemas.openxmlformats.org/officeDocument/2006/relationships/ctrlProp" Target="../ctrlProps/ctrlProp533.xml"/><Relationship Id="rId742" Type="http://schemas.openxmlformats.org/officeDocument/2006/relationships/ctrlProp" Target="../ctrlProps/ctrlProp740.xml"/><Relationship Id="rId132" Type="http://schemas.openxmlformats.org/officeDocument/2006/relationships/ctrlProp" Target="../ctrlProps/ctrlProp130.xml"/><Relationship Id="rId174" Type="http://schemas.openxmlformats.org/officeDocument/2006/relationships/ctrlProp" Target="../ctrlProps/ctrlProp172.xml"/><Relationship Id="rId381" Type="http://schemas.openxmlformats.org/officeDocument/2006/relationships/ctrlProp" Target="../ctrlProps/ctrlProp379.xml"/><Relationship Id="rId602" Type="http://schemas.openxmlformats.org/officeDocument/2006/relationships/ctrlProp" Target="../ctrlProps/ctrlProp600.xml"/><Relationship Id="rId784" Type="http://schemas.openxmlformats.org/officeDocument/2006/relationships/ctrlProp" Target="../ctrlProps/ctrlProp782.xml"/><Relationship Id="rId241" Type="http://schemas.openxmlformats.org/officeDocument/2006/relationships/ctrlProp" Target="../ctrlProps/ctrlProp239.xml"/><Relationship Id="rId437" Type="http://schemas.openxmlformats.org/officeDocument/2006/relationships/ctrlProp" Target="../ctrlProps/ctrlProp435.xml"/><Relationship Id="rId479" Type="http://schemas.openxmlformats.org/officeDocument/2006/relationships/ctrlProp" Target="../ctrlProps/ctrlProp477.xml"/><Relationship Id="rId644" Type="http://schemas.openxmlformats.org/officeDocument/2006/relationships/ctrlProp" Target="../ctrlProps/ctrlProp642.xml"/><Relationship Id="rId686" Type="http://schemas.openxmlformats.org/officeDocument/2006/relationships/ctrlProp" Target="../ctrlProps/ctrlProp684.xml"/><Relationship Id="rId851" Type="http://schemas.openxmlformats.org/officeDocument/2006/relationships/ctrlProp" Target="../ctrlProps/ctrlProp849.xml"/><Relationship Id="rId893" Type="http://schemas.openxmlformats.org/officeDocument/2006/relationships/ctrlProp" Target="../ctrlProps/ctrlProp891.xml"/><Relationship Id="rId907" Type="http://schemas.openxmlformats.org/officeDocument/2006/relationships/ctrlProp" Target="../ctrlProps/ctrlProp905.xml"/><Relationship Id="rId36" Type="http://schemas.openxmlformats.org/officeDocument/2006/relationships/ctrlProp" Target="../ctrlProps/ctrlProp34.xml"/><Relationship Id="rId283" Type="http://schemas.openxmlformats.org/officeDocument/2006/relationships/ctrlProp" Target="../ctrlProps/ctrlProp281.xml"/><Relationship Id="rId339" Type="http://schemas.openxmlformats.org/officeDocument/2006/relationships/ctrlProp" Target="../ctrlProps/ctrlProp337.xml"/><Relationship Id="rId490" Type="http://schemas.openxmlformats.org/officeDocument/2006/relationships/ctrlProp" Target="../ctrlProps/ctrlProp488.xml"/><Relationship Id="rId504" Type="http://schemas.openxmlformats.org/officeDocument/2006/relationships/ctrlProp" Target="../ctrlProps/ctrlProp502.xml"/><Relationship Id="rId546" Type="http://schemas.openxmlformats.org/officeDocument/2006/relationships/ctrlProp" Target="../ctrlProps/ctrlProp544.xml"/><Relationship Id="rId711" Type="http://schemas.openxmlformats.org/officeDocument/2006/relationships/ctrlProp" Target="../ctrlProps/ctrlProp709.xml"/><Relationship Id="rId753" Type="http://schemas.openxmlformats.org/officeDocument/2006/relationships/ctrlProp" Target="../ctrlProps/ctrlProp751.xml"/><Relationship Id="rId78" Type="http://schemas.openxmlformats.org/officeDocument/2006/relationships/ctrlProp" Target="../ctrlProps/ctrlProp76.xml"/><Relationship Id="rId101" Type="http://schemas.openxmlformats.org/officeDocument/2006/relationships/ctrlProp" Target="../ctrlProps/ctrlProp99.xml"/><Relationship Id="rId143" Type="http://schemas.openxmlformats.org/officeDocument/2006/relationships/ctrlProp" Target="../ctrlProps/ctrlProp141.xml"/><Relationship Id="rId185" Type="http://schemas.openxmlformats.org/officeDocument/2006/relationships/ctrlProp" Target="../ctrlProps/ctrlProp183.xml"/><Relationship Id="rId350" Type="http://schemas.openxmlformats.org/officeDocument/2006/relationships/ctrlProp" Target="../ctrlProps/ctrlProp348.xml"/><Relationship Id="rId406" Type="http://schemas.openxmlformats.org/officeDocument/2006/relationships/ctrlProp" Target="../ctrlProps/ctrlProp404.xml"/><Relationship Id="rId588" Type="http://schemas.openxmlformats.org/officeDocument/2006/relationships/ctrlProp" Target="../ctrlProps/ctrlProp586.xml"/><Relationship Id="rId795" Type="http://schemas.openxmlformats.org/officeDocument/2006/relationships/ctrlProp" Target="../ctrlProps/ctrlProp793.xml"/><Relationship Id="rId809" Type="http://schemas.openxmlformats.org/officeDocument/2006/relationships/ctrlProp" Target="../ctrlProps/ctrlProp807.xml"/><Relationship Id="rId9" Type="http://schemas.openxmlformats.org/officeDocument/2006/relationships/ctrlProp" Target="../ctrlProps/ctrlProp7.xml"/><Relationship Id="rId210" Type="http://schemas.openxmlformats.org/officeDocument/2006/relationships/ctrlProp" Target="../ctrlProps/ctrlProp208.xml"/><Relationship Id="rId392" Type="http://schemas.openxmlformats.org/officeDocument/2006/relationships/ctrlProp" Target="../ctrlProps/ctrlProp390.xml"/><Relationship Id="rId448" Type="http://schemas.openxmlformats.org/officeDocument/2006/relationships/ctrlProp" Target="../ctrlProps/ctrlProp446.xml"/><Relationship Id="rId613" Type="http://schemas.openxmlformats.org/officeDocument/2006/relationships/ctrlProp" Target="../ctrlProps/ctrlProp611.xml"/><Relationship Id="rId655" Type="http://schemas.openxmlformats.org/officeDocument/2006/relationships/ctrlProp" Target="../ctrlProps/ctrlProp653.xml"/><Relationship Id="rId697" Type="http://schemas.openxmlformats.org/officeDocument/2006/relationships/ctrlProp" Target="../ctrlProps/ctrlProp695.xml"/><Relationship Id="rId820" Type="http://schemas.openxmlformats.org/officeDocument/2006/relationships/ctrlProp" Target="../ctrlProps/ctrlProp818.xml"/><Relationship Id="rId862" Type="http://schemas.openxmlformats.org/officeDocument/2006/relationships/ctrlProp" Target="../ctrlProps/ctrlProp860.xml"/><Relationship Id="rId918" Type="http://schemas.openxmlformats.org/officeDocument/2006/relationships/ctrlProp" Target="../ctrlProps/ctrlProp916.xml"/><Relationship Id="rId252" Type="http://schemas.openxmlformats.org/officeDocument/2006/relationships/ctrlProp" Target="../ctrlProps/ctrlProp250.xml"/><Relationship Id="rId294" Type="http://schemas.openxmlformats.org/officeDocument/2006/relationships/ctrlProp" Target="../ctrlProps/ctrlProp292.xml"/><Relationship Id="rId308" Type="http://schemas.openxmlformats.org/officeDocument/2006/relationships/ctrlProp" Target="../ctrlProps/ctrlProp306.xml"/><Relationship Id="rId515" Type="http://schemas.openxmlformats.org/officeDocument/2006/relationships/ctrlProp" Target="../ctrlProps/ctrlProp513.xml"/><Relationship Id="rId722" Type="http://schemas.openxmlformats.org/officeDocument/2006/relationships/ctrlProp" Target="../ctrlProps/ctrlProp720.xml"/><Relationship Id="rId47" Type="http://schemas.openxmlformats.org/officeDocument/2006/relationships/ctrlProp" Target="../ctrlProps/ctrlProp45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54" Type="http://schemas.openxmlformats.org/officeDocument/2006/relationships/ctrlProp" Target="../ctrlProps/ctrlProp152.xml"/><Relationship Id="rId361" Type="http://schemas.openxmlformats.org/officeDocument/2006/relationships/ctrlProp" Target="../ctrlProps/ctrlProp359.xml"/><Relationship Id="rId557" Type="http://schemas.openxmlformats.org/officeDocument/2006/relationships/ctrlProp" Target="../ctrlProps/ctrlProp555.xml"/><Relationship Id="rId599" Type="http://schemas.openxmlformats.org/officeDocument/2006/relationships/ctrlProp" Target="../ctrlProps/ctrlProp597.xml"/><Relationship Id="rId764" Type="http://schemas.openxmlformats.org/officeDocument/2006/relationships/ctrlProp" Target="../ctrlProps/ctrlProp762.xml"/><Relationship Id="rId196" Type="http://schemas.openxmlformats.org/officeDocument/2006/relationships/ctrlProp" Target="../ctrlProps/ctrlProp194.xml"/><Relationship Id="rId417" Type="http://schemas.openxmlformats.org/officeDocument/2006/relationships/ctrlProp" Target="../ctrlProps/ctrlProp415.xml"/><Relationship Id="rId459" Type="http://schemas.openxmlformats.org/officeDocument/2006/relationships/ctrlProp" Target="../ctrlProps/ctrlProp457.xml"/><Relationship Id="rId624" Type="http://schemas.openxmlformats.org/officeDocument/2006/relationships/ctrlProp" Target="../ctrlProps/ctrlProp622.xml"/><Relationship Id="rId666" Type="http://schemas.openxmlformats.org/officeDocument/2006/relationships/ctrlProp" Target="../ctrlProps/ctrlProp664.xml"/><Relationship Id="rId831" Type="http://schemas.openxmlformats.org/officeDocument/2006/relationships/ctrlProp" Target="../ctrlProps/ctrlProp829.xml"/><Relationship Id="rId873" Type="http://schemas.openxmlformats.org/officeDocument/2006/relationships/ctrlProp" Target="../ctrlProps/ctrlProp871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63" Type="http://schemas.openxmlformats.org/officeDocument/2006/relationships/ctrlProp" Target="../ctrlProps/ctrlProp261.xml"/><Relationship Id="rId319" Type="http://schemas.openxmlformats.org/officeDocument/2006/relationships/ctrlProp" Target="../ctrlProps/ctrlProp317.xml"/><Relationship Id="rId470" Type="http://schemas.openxmlformats.org/officeDocument/2006/relationships/ctrlProp" Target="../ctrlProps/ctrlProp468.xml"/><Relationship Id="rId526" Type="http://schemas.openxmlformats.org/officeDocument/2006/relationships/ctrlProp" Target="../ctrlProps/ctrlProp524.xml"/><Relationship Id="rId58" Type="http://schemas.openxmlformats.org/officeDocument/2006/relationships/ctrlProp" Target="../ctrlProps/ctrlProp56.xml"/><Relationship Id="rId123" Type="http://schemas.openxmlformats.org/officeDocument/2006/relationships/ctrlProp" Target="../ctrlProps/ctrlProp121.xml"/><Relationship Id="rId330" Type="http://schemas.openxmlformats.org/officeDocument/2006/relationships/ctrlProp" Target="../ctrlProps/ctrlProp328.xml"/><Relationship Id="rId568" Type="http://schemas.openxmlformats.org/officeDocument/2006/relationships/ctrlProp" Target="../ctrlProps/ctrlProp566.xml"/><Relationship Id="rId733" Type="http://schemas.openxmlformats.org/officeDocument/2006/relationships/ctrlProp" Target="../ctrlProps/ctrlProp731.xml"/><Relationship Id="rId775" Type="http://schemas.openxmlformats.org/officeDocument/2006/relationships/ctrlProp" Target="../ctrlProps/ctrlProp773.xml"/><Relationship Id="rId165" Type="http://schemas.openxmlformats.org/officeDocument/2006/relationships/ctrlProp" Target="../ctrlProps/ctrlProp163.xml"/><Relationship Id="rId372" Type="http://schemas.openxmlformats.org/officeDocument/2006/relationships/ctrlProp" Target="../ctrlProps/ctrlProp370.xml"/><Relationship Id="rId428" Type="http://schemas.openxmlformats.org/officeDocument/2006/relationships/ctrlProp" Target="../ctrlProps/ctrlProp426.xml"/><Relationship Id="rId635" Type="http://schemas.openxmlformats.org/officeDocument/2006/relationships/ctrlProp" Target="../ctrlProps/ctrlProp633.xml"/><Relationship Id="rId677" Type="http://schemas.openxmlformats.org/officeDocument/2006/relationships/ctrlProp" Target="../ctrlProps/ctrlProp675.xml"/><Relationship Id="rId800" Type="http://schemas.openxmlformats.org/officeDocument/2006/relationships/ctrlProp" Target="../ctrlProps/ctrlProp798.xml"/><Relationship Id="rId842" Type="http://schemas.openxmlformats.org/officeDocument/2006/relationships/ctrlProp" Target="../ctrlProps/ctrlProp840.xml"/><Relationship Id="rId232" Type="http://schemas.openxmlformats.org/officeDocument/2006/relationships/ctrlProp" Target="../ctrlProps/ctrlProp230.xml"/><Relationship Id="rId274" Type="http://schemas.openxmlformats.org/officeDocument/2006/relationships/ctrlProp" Target="../ctrlProps/ctrlProp272.xml"/><Relationship Id="rId481" Type="http://schemas.openxmlformats.org/officeDocument/2006/relationships/ctrlProp" Target="../ctrlProps/ctrlProp479.xml"/><Relationship Id="rId702" Type="http://schemas.openxmlformats.org/officeDocument/2006/relationships/ctrlProp" Target="../ctrlProps/ctrlProp700.xml"/><Relationship Id="rId884" Type="http://schemas.openxmlformats.org/officeDocument/2006/relationships/ctrlProp" Target="../ctrlProps/ctrlProp882.xml"/><Relationship Id="rId27" Type="http://schemas.openxmlformats.org/officeDocument/2006/relationships/ctrlProp" Target="../ctrlProps/ctrlProp25.xml"/><Relationship Id="rId69" Type="http://schemas.openxmlformats.org/officeDocument/2006/relationships/ctrlProp" Target="../ctrlProps/ctrlProp67.xml"/><Relationship Id="rId134" Type="http://schemas.openxmlformats.org/officeDocument/2006/relationships/ctrlProp" Target="../ctrlProps/ctrlProp132.xml"/><Relationship Id="rId537" Type="http://schemas.openxmlformats.org/officeDocument/2006/relationships/ctrlProp" Target="../ctrlProps/ctrlProp535.xml"/><Relationship Id="rId579" Type="http://schemas.openxmlformats.org/officeDocument/2006/relationships/ctrlProp" Target="../ctrlProps/ctrlProp577.xml"/><Relationship Id="rId744" Type="http://schemas.openxmlformats.org/officeDocument/2006/relationships/ctrlProp" Target="../ctrlProps/ctrlProp742.xml"/><Relationship Id="rId786" Type="http://schemas.openxmlformats.org/officeDocument/2006/relationships/ctrlProp" Target="../ctrlProps/ctrlProp784.xml"/><Relationship Id="rId80" Type="http://schemas.openxmlformats.org/officeDocument/2006/relationships/ctrlProp" Target="../ctrlProps/ctrlProp78.xml"/><Relationship Id="rId176" Type="http://schemas.openxmlformats.org/officeDocument/2006/relationships/ctrlProp" Target="../ctrlProps/ctrlProp174.xml"/><Relationship Id="rId341" Type="http://schemas.openxmlformats.org/officeDocument/2006/relationships/ctrlProp" Target="../ctrlProps/ctrlProp339.xml"/><Relationship Id="rId383" Type="http://schemas.openxmlformats.org/officeDocument/2006/relationships/ctrlProp" Target="../ctrlProps/ctrlProp381.xml"/><Relationship Id="rId439" Type="http://schemas.openxmlformats.org/officeDocument/2006/relationships/ctrlProp" Target="../ctrlProps/ctrlProp437.xml"/><Relationship Id="rId590" Type="http://schemas.openxmlformats.org/officeDocument/2006/relationships/ctrlProp" Target="../ctrlProps/ctrlProp588.xml"/><Relationship Id="rId604" Type="http://schemas.openxmlformats.org/officeDocument/2006/relationships/ctrlProp" Target="../ctrlProps/ctrlProp602.xml"/><Relationship Id="rId646" Type="http://schemas.openxmlformats.org/officeDocument/2006/relationships/ctrlProp" Target="../ctrlProps/ctrlProp644.xml"/><Relationship Id="rId811" Type="http://schemas.openxmlformats.org/officeDocument/2006/relationships/ctrlProp" Target="../ctrlProps/ctrlProp809.xml"/><Relationship Id="rId201" Type="http://schemas.openxmlformats.org/officeDocument/2006/relationships/ctrlProp" Target="../ctrlProps/ctrlProp199.xml"/><Relationship Id="rId243" Type="http://schemas.openxmlformats.org/officeDocument/2006/relationships/ctrlProp" Target="../ctrlProps/ctrlProp241.xml"/><Relationship Id="rId285" Type="http://schemas.openxmlformats.org/officeDocument/2006/relationships/ctrlProp" Target="../ctrlProps/ctrlProp283.xml"/><Relationship Id="rId450" Type="http://schemas.openxmlformats.org/officeDocument/2006/relationships/ctrlProp" Target="../ctrlProps/ctrlProp448.xml"/><Relationship Id="rId506" Type="http://schemas.openxmlformats.org/officeDocument/2006/relationships/ctrlProp" Target="../ctrlProps/ctrlProp504.xml"/><Relationship Id="rId688" Type="http://schemas.openxmlformats.org/officeDocument/2006/relationships/ctrlProp" Target="../ctrlProps/ctrlProp686.xml"/><Relationship Id="rId853" Type="http://schemas.openxmlformats.org/officeDocument/2006/relationships/ctrlProp" Target="../ctrlProps/ctrlProp851.xml"/><Relationship Id="rId895" Type="http://schemas.openxmlformats.org/officeDocument/2006/relationships/ctrlProp" Target="../ctrlProps/ctrlProp893.xml"/><Relationship Id="rId909" Type="http://schemas.openxmlformats.org/officeDocument/2006/relationships/ctrlProp" Target="../ctrlProps/ctrlProp907.xml"/><Relationship Id="rId38" Type="http://schemas.openxmlformats.org/officeDocument/2006/relationships/ctrlProp" Target="../ctrlProps/ctrlProp36.xml"/><Relationship Id="rId103" Type="http://schemas.openxmlformats.org/officeDocument/2006/relationships/ctrlProp" Target="../ctrlProps/ctrlProp101.xml"/><Relationship Id="rId310" Type="http://schemas.openxmlformats.org/officeDocument/2006/relationships/ctrlProp" Target="../ctrlProps/ctrlProp308.xml"/><Relationship Id="rId492" Type="http://schemas.openxmlformats.org/officeDocument/2006/relationships/ctrlProp" Target="../ctrlProps/ctrlProp490.xml"/><Relationship Id="rId548" Type="http://schemas.openxmlformats.org/officeDocument/2006/relationships/ctrlProp" Target="../ctrlProps/ctrlProp546.xml"/><Relationship Id="rId713" Type="http://schemas.openxmlformats.org/officeDocument/2006/relationships/ctrlProp" Target="../ctrlProps/ctrlProp711.xml"/><Relationship Id="rId755" Type="http://schemas.openxmlformats.org/officeDocument/2006/relationships/ctrlProp" Target="../ctrlProps/ctrlProp753.xml"/><Relationship Id="rId797" Type="http://schemas.openxmlformats.org/officeDocument/2006/relationships/ctrlProp" Target="../ctrlProps/ctrlProp795.xml"/><Relationship Id="rId920" Type="http://schemas.openxmlformats.org/officeDocument/2006/relationships/ctrlProp" Target="../ctrlProps/ctrlProp91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87" Type="http://schemas.openxmlformats.org/officeDocument/2006/relationships/ctrlProp" Target="../ctrlProps/ctrlProp185.xml"/><Relationship Id="rId352" Type="http://schemas.openxmlformats.org/officeDocument/2006/relationships/ctrlProp" Target="../ctrlProps/ctrlProp350.xml"/><Relationship Id="rId394" Type="http://schemas.openxmlformats.org/officeDocument/2006/relationships/ctrlProp" Target="../ctrlProps/ctrlProp392.xml"/><Relationship Id="rId408" Type="http://schemas.openxmlformats.org/officeDocument/2006/relationships/ctrlProp" Target="../ctrlProps/ctrlProp406.xml"/><Relationship Id="rId615" Type="http://schemas.openxmlformats.org/officeDocument/2006/relationships/ctrlProp" Target="../ctrlProps/ctrlProp613.xml"/><Relationship Id="rId822" Type="http://schemas.openxmlformats.org/officeDocument/2006/relationships/ctrlProp" Target="../ctrlProps/ctrlProp820.xml"/><Relationship Id="rId212" Type="http://schemas.openxmlformats.org/officeDocument/2006/relationships/ctrlProp" Target="../ctrlProps/ctrlProp210.xml"/><Relationship Id="rId254" Type="http://schemas.openxmlformats.org/officeDocument/2006/relationships/ctrlProp" Target="../ctrlProps/ctrlProp252.xml"/><Relationship Id="rId657" Type="http://schemas.openxmlformats.org/officeDocument/2006/relationships/ctrlProp" Target="../ctrlProps/ctrlProp655.xml"/><Relationship Id="rId699" Type="http://schemas.openxmlformats.org/officeDocument/2006/relationships/ctrlProp" Target="../ctrlProps/ctrlProp697.xml"/><Relationship Id="rId864" Type="http://schemas.openxmlformats.org/officeDocument/2006/relationships/ctrlProp" Target="../ctrlProps/ctrlProp862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296" Type="http://schemas.openxmlformats.org/officeDocument/2006/relationships/ctrlProp" Target="../ctrlProps/ctrlProp294.xml"/><Relationship Id="rId461" Type="http://schemas.openxmlformats.org/officeDocument/2006/relationships/ctrlProp" Target="../ctrlProps/ctrlProp459.xml"/><Relationship Id="rId517" Type="http://schemas.openxmlformats.org/officeDocument/2006/relationships/ctrlProp" Target="../ctrlProps/ctrlProp515.xml"/><Relationship Id="rId559" Type="http://schemas.openxmlformats.org/officeDocument/2006/relationships/ctrlProp" Target="../ctrlProps/ctrlProp557.xml"/><Relationship Id="rId724" Type="http://schemas.openxmlformats.org/officeDocument/2006/relationships/ctrlProp" Target="../ctrlProps/ctrlProp722.xml"/><Relationship Id="rId766" Type="http://schemas.openxmlformats.org/officeDocument/2006/relationships/ctrlProp" Target="../ctrlProps/ctrlProp764.xml"/><Relationship Id="rId60" Type="http://schemas.openxmlformats.org/officeDocument/2006/relationships/ctrlProp" Target="../ctrlProps/ctrlProp58.xml"/><Relationship Id="rId156" Type="http://schemas.openxmlformats.org/officeDocument/2006/relationships/ctrlProp" Target="../ctrlProps/ctrlProp154.xml"/><Relationship Id="rId198" Type="http://schemas.openxmlformats.org/officeDocument/2006/relationships/ctrlProp" Target="../ctrlProps/ctrlProp196.xml"/><Relationship Id="rId321" Type="http://schemas.openxmlformats.org/officeDocument/2006/relationships/ctrlProp" Target="../ctrlProps/ctrlProp319.xml"/><Relationship Id="rId363" Type="http://schemas.openxmlformats.org/officeDocument/2006/relationships/ctrlProp" Target="../ctrlProps/ctrlProp361.xml"/><Relationship Id="rId419" Type="http://schemas.openxmlformats.org/officeDocument/2006/relationships/ctrlProp" Target="../ctrlProps/ctrlProp417.xml"/><Relationship Id="rId570" Type="http://schemas.openxmlformats.org/officeDocument/2006/relationships/ctrlProp" Target="../ctrlProps/ctrlProp568.xml"/><Relationship Id="rId626" Type="http://schemas.openxmlformats.org/officeDocument/2006/relationships/ctrlProp" Target="../ctrlProps/ctrlProp624.xml"/><Relationship Id="rId223" Type="http://schemas.openxmlformats.org/officeDocument/2006/relationships/ctrlProp" Target="../ctrlProps/ctrlProp221.xml"/><Relationship Id="rId430" Type="http://schemas.openxmlformats.org/officeDocument/2006/relationships/ctrlProp" Target="../ctrlProps/ctrlProp428.xml"/><Relationship Id="rId668" Type="http://schemas.openxmlformats.org/officeDocument/2006/relationships/ctrlProp" Target="../ctrlProps/ctrlProp666.xml"/><Relationship Id="rId833" Type="http://schemas.openxmlformats.org/officeDocument/2006/relationships/ctrlProp" Target="../ctrlProps/ctrlProp831.xml"/><Relationship Id="rId875" Type="http://schemas.openxmlformats.org/officeDocument/2006/relationships/ctrlProp" Target="../ctrlProps/ctrlProp873.xml"/><Relationship Id="rId18" Type="http://schemas.openxmlformats.org/officeDocument/2006/relationships/ctrlProp" Target="../ctrlProps/ctrlProp16.xml"/><Relationship Id="rId265" Type="http://schemas.openxmlformats.org/officeDocument/2006/relationships/ctrlProp" Target="../ctrlProps/ctrlProp263.xml"/><Relationship Id="rId472" Type="http://schemas.openxmlformats.org/officeDocument/2006/relationships/ctrlProp" Target="../ctrlProps/ctrlProp470.xml"/><Relationship Id="rId528" Type="http://schemas.openxmlformats.org/officeDocument/2006/relationships/ctrlProp" Target="../ctrlProps/ctrlProp526.xml"/><Relationship Id="rId735" Type="http://schemas.openxmlformats.org/officeDocument/2006/relationships/ctrlProp" Target="../ctrlProps/ctrlProp733.xml"/><Relationship Id="rId900" Type="http://schemas.openxmlformats.org/officeDocument/2006/relationships/ctrlProp" Target="../ctrlProps/ctrlProp898.xml"/><Relationship Id="rId125" Type="http://schemas.openxmlformats.org/officeDocument/2006/relationships/ctrlProp" Target="../ctrlProps/ctrlProp123.xml"/><Relationship Id="rId167" Type="http://schemas.openxmlformats.org/officeDocument/2006/relationships/ctrlProp" Target="../ctrlProps/ctrlProp165.xml"/><Relationship Id="rId332" Type="http://schemas.openxmlformats.org/officeDocument/2006/relationships/ctrlProp" Target="../ctrlProps/ctrlProp330.xml"/><Relationship Id="rId374" Type="http://schemas.openxmlformats.org/officeDocument/2006/relationships/ctrlProp" Target="../ctrlProps/ctrlProp372.xml"/><Relationship Id="rId581" Type="http://schemas.openxmlformats.org/officeDocument/2006/relationships/ctrlProp" Target="../ctrlProps/ctrlProp579.xml"/><Relationship Id="rId777" Type="http://schemas.openxmlformats.org/officeDocument/2006/relationships/ctrlProp" Target="../ctrlProps/ctrlProp775.xml"/><Relationship Id="rId71" Type="http://schemas.openxmlformats.org/officeDocument/2006/relationships/ctrlProp" Target="../ctrlProps/ctrlProp69.xml"/><Relationship Id="rId234" Type="http://schemas.openxmlformats.org/officeDocument/2006/relationships/ctrlProp" Target="../ctrlProps/ctrlProp232.xml"/><Relationship Id="rId637" Type="http://schemas.openxmlformats.org/officeDocument/2006/relationships/ctrlProp" Target="../ctrlProps/ctrlProp635.xml"/><Relationship Id="rId679" Type="http://schemas.openxmlformats.org/officeDocument/2006/relationships/ctrlProp" Target="../ctrlProps/ctrlProp677.xml"/><Relationship Id="rId802" Type="http://schemas.openxmlformats.org/officeDocument/2006/relationships/ctrlProp" Target="../ctrlProps/ctrlProp800.xml"/><Relationship Id="rId844" Type="http://schemas.openxmlformats.org/officeDocument/2006/relationships/ctrlProp" Target="../ctrlProps/ctrlProp842.xml"/><Relationship Id="rId886" Type="http://schemas.openxmlformats.org/officeDocument/2006/relationships/ctrlProp" Target="../ctrlProps/ctrlProp88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7.xml"/><Relationship Id="rId276" Type="http://schemas.openxmlformats.org/officeDocument/2006/relationships/ctrlProp" Target="../ctrlProps/ctrlProp274.xml"/><Relationship Id="rId441" Type="http://schemas.openxmlformats.org/officeDocument/2006/relationships/ctrlProp" Target="../ctrlProps/ctrlProp439.xml"/><Relationship Id="rId483" Type="http://schemas.openxmlformats.org/officeDocument/2006/relationships/ctrlProp" Target="../ctrlProps/ctrlProp481.xml"/><Relationship Id="rId539" Type="http://schemas.openxmlformats.org/officeDocument/2006/relationships/ctrlProp" Target="../ctrlProps/ctrlProp537.xml"/><Relationship Id="rId690" Type="http://schemas.openxmlformats.org/officeDocument/2006/relationships/ctrlProp" Target="../ctrlProps/ctrlProp688.xml"/><Relationship Id="rId704" Type="http://schemas.openxmlformats.org/officeDocument/2006/relationships/ctrlProp" Target="../ctrlProps/ctrlProp702.xml"/><Relationship Id="rId746" Type="http://schemas.openxmlformats.org/officeDocument/2006/relationships/ctrlProp" Target="../ctrlProps/ctrlProp744.xml"/><Relationship Id="rId911" Type="http://schemas.openxmlformats.org/officeDocument/2006/relationships/ctrlProp" Target="../ctrlProps/ctrlProp909.xml"/><Relationship Id="rId40" Type="http://schemas.openxmlformats.org/officeDocument/2006/relationships/ctrlProp" Target="../ctrlProps/ctrlProp38.xml"/><Relationship Id="rId136" Type="http://schemas.openxmlformats.org/officeDocument/2006/relationships/ctrlProp" Target="../ctrlProps/ctrlProp134.xml"/><Relationship Id="rId178" Type="http://schemas.openxmlformats.org/officeDocument/2006/relationships/ctrlProp" Target="../ctrlProps/ctrlProp176.xml"/><Relationship Id="rId301" Type="http://schemas.openxmlformats.org/officeDocument/2006/relationships/ctrlProp" Target="../ctrlProps/ctrlProp299.xml"/><Relationship Id="rId343" Type="http://schemas.openxmlformats.org/officeDocument/2006/relationships/ctrlProp" Target="../ctrlProps/ctrlProp341.xml"/><Relationship Id="rId550" Type="http://schemas.openxmlformats.org/officeDocument/2006/relationships/ctrlProp" Target="../ctrlProps/ctrlProp548.xml"/><Relationship Id="rId788" Type="http://schemas.openxmlformats.org/officeDocument/2006/relationships/ctrlProp" Target="../ctrlProps/ctrlProp786.xml"/><Relationship Id="rId82" Type="http://schemas.openxmlformats.org/officeDocument/2006/relationships/ctrlProp" Target="../ctrlProps/ctrlProp80.xml"/><Relationship Id="rId203" Type="http://schemas.openxmlformats.org/officeDocument/2006/relationships/ctrlProp" Target="../ctrlProps/ctrlProp201.xml"/><Relationship Id="rId385" Type="http://schemas.openxmlformats.org/officeDocument/2006/relationships/ctrlProp" Target="../ctrlProps/ctrlProp383.xml"/><Relationship Id="rId592" Type="http://schemas.openxmlformats.org/officeDocument/2006/relationships/ctrlProp" Target="../ctrlProps/ctrlProp590.xml"/><Relationship Id="rId606" Type="http://schemas.openxmlformats.org/officeDocument/2006/relationships/ctrlProp" Target="../ctrlProps/ctrlProp604.xml"/><Relationship Id="rId648" Type="http://schemas.openxmlformats.org/officeDocument/2006/relationships/ctrlProp" Target="../ctrlProps/ctrlProp646.xml"/><Relationship Id="rId813" Type="http://schemas.openxmlformats.org/officeDocument/2006/relationships/ctrlProp" Target="../ctrlProps/ctrlProp811.xml"/><Relationship Id="rId855" Type="http://schemas.openxmlformats.org/officeDocument/2006/relationships/ctrlProp" Target="../ctrlProps/ctrlProp853.xml"/><Relationship Id="rId245" Type="http://schemas.openxmlformats.org/officeDocument/2006/relationships/ctrlProp" Target="../ctrlProps/ctrlProp243.xml"/><Relationship Id="rId287" Type="http://schemas.openxmlformats.org/officeDocument/2006/relationships/ctrlProp" Target="../ctrlProps/ctrlProp285.xml"/><Relationship Id="rId410" Type="http://schemas.openxmlformats.org/officeDocument/2006/relationships/ctrlProp" Target="../ctrlProps/ctrlProp408.xml"/><Relationship Id="rId452" Type="http://schemas.openxmlformats.org/officeDocument/2006/relationships/ctrlProp" Target="../ctrlProps/ctrlProp450.xml"/><Relationship Id="rId494" Type="http://schemas.openxmlformats.org/officeDocument/2006/relationships/ctrlProp" Target="../ctrlProps/ctrlProp492.xml"/><Relationship Id="rId508" Type="http://schemas.openxmlformats.org/officeDocument/2006/relationships/ctrlProp" Target="../ctrlProps/ctrlProp506.xml"/><Relationship Id="rId715" Type="http://schemas.openxmlformats.org/officeDocument/2006/relationships/ctrlProp" Target="../ctrlProps/ctrlProp713.xml"/><Relationship Id="rId897" Type="http://schemas.openxmlformats.org/officeDocument/2006/relationships/ctrlProp" Target="../ctrlProps/ctrlProp895.xml"/><Relationship Id="rId922" Type="http://schemas.openxmlformats.org/officeDocument/2006/relationships/ctrlProp" Target="../ctrlProps/ctrlProp920.xml"/><Relationship Id="rId105" Type="http://schemas.openxmlformats.org/officeDocument/2006/relationships/ctrlProp" Target="../ctrlProps/ctrlProp103.xml"/><Relationship Id="rId147" Type="http://schemas.openxmlformats.org/officeDocument/2006/relationships/ctrlProp" Target="../ctrlProps/ctrlProp145.xml"/><Relationship Id="rId312" Type="http://schemas.openxmlformats.org/officeDocument/2006/relationships/ctrlProp" Target="../ctrlProps/ctrlProp310.xml"/><Relationship Id="rId354" Type="http://schemas.openxmlformats.org/officeDocument/2006/relationships/ctrlProp" Target="../ctrlProps/ctrlProp352.xml"/><Relationship Id="rId757" Type="http://schemas.openxmlformats.org/officeDocument/2006/relationships/ctrlProp" Target="../ctrlProps/ctrlProp755.xml"/><Relationship Id="rId799" Type="http://schemas.openxmlformats.org/officeDocument/2006/relationships/ctrlProp" Target="../ctrlProps/ctrlProp797.xml"/><Relationship Id="rId51" Type="http://schemas.openxmlformats.org/officeDocument/2006/relationships/ctrlProp" Target="../ctrlProps/ctrlProp49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96" Type="http://schemas.openxmlformats.org/officeDocument/2006/relationships/ctrlProp" Target="../ctrlProps/ctrlProp394.xml"/><Relationship Id="rId561" Type="http://schemas.openxmlformats.org/officeDocument/2006/relationships/ctrlProp" Target="../ctrlProps/ctrlProp559.xml"/><Relationship Id="rId617" Type="http://schemas.openxmlformats.org/officeDocument/2006/relationships/ctrlProp" Target="../ctrlProps/ctrlProp615.xml"/><Relationship Id="rId659" Type="http://schemas.openxmlformats.org/officeDocument/2006/relationships/ctrlProp" Target="../ctrlProps/ctrlProp657.xml"/><Relationship Id="rId824" Type="http://schemas.openxmlformats.org/officeDocument/2006/relationships/ctrlProp" Target="../ctrlProps/ctrlProp822.xml"/><Relationship Id="rId866" Type="http://schemas.openxmlformats.org/officeDocument/2006/relationships/ctrlProp" Target="../ctrlProps/ctrlProp864.xml"/><Relationship Id="rId214" Type="http://schemas.openxmlformats.org/officeDocument/2006/relationships/ctrlProp" Target="../ctrlProps/ctrlProp212.xml"/><Relationship Id="rId256" Type="http://schemas.openxmlformats.org/officeDocument/2006/relationships/ctrlProp" Target="../ctrlProps/ctrlProp254.xml"/><Relationship Id="rId298" Type="http://schemas.openxmlformats.org/officeDocument/2006/relationships/ctrlProp" Target="../ctrlProps/ctrlProp296.xml"/><Relationship Id="rId421" Type="http://schemas.openxmlformats.org/officeDocument/2006/relationships/ctrlProp" Target="../ctrlProps/ctrlProp419.xml"/><Relationship Id="rId463" Type="http://schemas.openxmlformats.org/officeDocument/2006/relationships/ctrlProp" Target="../ctrlProps/ctrlProp461.xml"/><Relationship Id="rId519" Type="http://schemas.openxmlformats.org/officeDocument/2006/relationships/ctrlProp" Target="../ctrlProps/ctrlProp517.xml"/><Relationship Id="rId670" Type="http://schemas.openxmlformats.org/officeDocument/2006/relationships/ctrlProp" Target="../ctrlProps/ctrlProp668.xml"/><Relationship Id="rId116" Type="http://schemas.openxmlformats.org/officeDocument/2006/relationships/ctrlProp" Target="../ctrlProps/ctrlProp114.xml"/><Relationship Id="rId158" Type="http://schemas.openxmlformats.org/officeDocument/2006/relationships/ctrlProp" Target="../ctrlProps/ctrlProp156.xml"/><Relationship Id="rId323" Type="http://schemas.openxmlformats.org/officeDocument/2006/relationships/ctrlProp" Target="../ctrlProps/ctrlProp321.xml"/><Relationship Id="rId530" Type="http://schemas.openxmlformats.org/officeDocument/2006/relationships/ctrlProp" Target="../ctrlProps/ctrlProp528.xml"/><Relationship Id="rId726" Type="http://schemas.openxmlformats.org/officeDocument/2006/relationships/ctrlProp" Target="../ctrlProps/ctrlProp724.xml"/><Relationship Id="rId768" Type="http://schemas.openxmlformats.org/officeDocument/2006/relationships/ctrlProp" Target="../ctrlProps/ctrlProp766.xml"/><Relationship Id="rId20" Type="http://schemas.openxmlformats.org/officeDocument/2006/relationships/ctrlProp" Target="../ctrlProps/ctrlProp18.xml"/><Relationship Id="rId62" Type="http://schemas.openxmlformats.org/officeDocument/2006/relationships/ctrlProp" Target="../ctrlProps/ctrlProp60.xml"/><Relationship Id="rId365" Type="http://schemas.openxmlformats.org/officeDocument/2006/relationships/ctrlProp" Target="../ctrlProps/ctrlProp363.xml"/><Relationship Id="rId572" Type="http://schemas.openxmlformats.org/officeDocument/2006/relationships/ctrlProp" Target="../ctrlProps/ctrlProp570.xml"/><Relationship Id="rId628" Type="http://schemas.openxmlformats.org/officeDocument/2006/relationships/ctrlProp" Target="../ctrlProps/ctrlProp626.xml"/><Relationship Id="rId835" Type="http://schemas.openxmlformats.org/officeDocument/2006/relationships/ctrlProp" Target="../ctrlProps/ctrlProp833.xml"/><Relationship Id="rId225" Type="http://schemas.openxmlformats.org/officeDocument/2006/relationships/ctrlProp" Target="../ctrlProps/ctrlProp223.xml"/><Relationship Id="rId267" Type="http://schemas.openxmlformats.org/officeDocument/2006/relationships/ctrlProp" Target="../ctrlProps/ctrlProp265.xml"/><Relationship Id="rId432" Type="http://schemas.openxmlformats.org/officeDocument/2006/relationships/ctrlProp" Target="../ctrlProps/ctrlProp430.xml"/><Relationship Id="rId474" Type="http://schemas.openxmlformats.org/officeDocument/2006/relationships/ctrlProp" Target="../ctrlProps/ctrlProp472.xml"/><Relationship Id="rId877" Type="http://schemas.openxmlformats.org/officeDocument/2006/relationships/ctrlProp" Target="../ctrlProps/ctrlProp875.xml"/><Relationship Id="rId127" Type="http://schemas.openxmlformats.org/officeDocument/2006/relationships/ctrlProp" Target="../ctrlProps/ctrlProp125.xml"/><Relationship Id="rId681" Type="http://schemas.openxmlformats.org/officeDocument/2006/relationships/ctrlProp" Target="../ctrlProps/ctrlProp679.xml"/><Relationship Id="rId737" Type="http://schemas.openxmlformats.org/officeDocument/2006/relationships/ctrlProp" Target="../ctrlProps/ctrlProp735.xml"/><Relationship Id="rId779" Type="http://schemas.openxmlformats.org/officeDocument/2006/relationships/ctrlProp" Target="../ctrlProps/ctrlProp777.xml"/><Relationship Id="rId902" Type="http://schemas.openxmlformats.org/officeDocument/2006/relationships/ctrlProp" Target="../ctrlProps/ctrlProp900.xml"/><Relationship Id="rId31" Type="http://schemas.openxmlformats.org/officeDocument/2006/relationships/ctrlProp" Target="../ctrlProps/ctrlProp29.xml"/><Relationship Id="rId73" Type="http://schemas.openxmlformats.org/officeDocument/2006/relationships/ctrlProp" Target="../ctrlProps/ctrlProp71.xml"/><Relationship Id="rId169" Type="http://schemas.openxmlformats.org/officeDocument/2006/relationships/ctrlProp" Target="../ctrlProps/ctrlProp167.xml"/><Relationship Id="rId334" Type="http://schemas.openxmlformats.org/officeDocument/2006/relationships/ctrlProp" Target="../ctrlProps/ctrlProp332.xml"/><Relationship Id="rId376" Type="http://schemas.openxmlformats.org/officeDocument/2006/relationships/ctrlProp" Target="../ctrlProps/ctrlProp374.xml"/><Relationship Id="rId541" Type="http://schemas.openxmlformats.org/officeDocument/2006/relationships/ctrlProp" Target="../ctrlProps/ctrlProp539.xml"/><Relationship Id="rId583" Type="http://schemas.openxmlformats.org/officeDocument/2006/relationships/ctrlProp" Target="../ctrlProps/ctrlProp581.xml"/><Relationship Id="rId639" Type="http://schemas.openxmlformats.org/officeDocument/2006/relationships/ctrlProp" Target="../ctrlProps/ctrlProp637.xml"/><Relationship Id="rId790" Type="http://schemas.openxmlformats.org/officeDocument/2006/relationships/ctrlProp" Target="../ctrlProps/ctrlProp788.xml"/><Relationship Id="rId804" Type="http://schemas.openxmlformats.org/officeDocument/2006/relationships/ctrlProp" Target="../ctrlProps/ctrlProp802.xml"/><Relationship Id="rId4" Type="http://schemas.openxmlformats.org/officeDocument/2006/relationships/ctrlProp" Target="../ctrlProps/ctrlProp2.xml"/><Relationship Id="rId180" Type="http://schemas.openxmlformats.org/officeDocument/2006/relationships/ctrlProp" Target="../ctrlProps/ctrlProp178.xml"/><Relationship Id="rId236" Type="http://schemas.openxmlformats.org/officeDocument/2006/relationships/ctrlProp" Target="../ctrlProps/ctrlProp234.xml"/><Relationship Id="rId278" Type="http://schemas.openxmlformats.org/officeDocument/2006/relationships/ctrlProp" Target="../ctrlProps/ctrlProp276.xml"/><Relationship Id="rId401" Type="http://schemas.openxmlformats.org/officeDocument/2006/relationships/ctrlProp" Target="../ctrlProps/ctrlProp399.xml"/><Relationship Id="rId443" Type="http://schemas.openxmlformats.org/officeDocument/2006/relationships/ctrlProp" Target="../ctrlProps/ctrlProp441.xml"/><Relationship Id="rId650" Type="http://schemas.openxmlformats.org/officeDocument/2006/relationships/ctrlProp" Target="../ctrlProps/ctrlProp648.xml"/><Relationship Id="rId846" Type="http://schemas.openxmlformats.org/officeDocument/2006/relationships/ctrlProp" Target="../ctrlProps/ctrlProp844.xml"/><Relationship Id="rId888" Type="http://schemas.openxmlformats.org/officeDocument/2006/relationships/ctrlProp" Target="../ctrlProps/ctrlProp886.xml"/><Relationship Id="rId303" Type="http://schemas.openxmlformats.org/officeDocument/2006/relationships/ctrlProp" Target="../ctrlProps/ctrlProp301.xml"/><Relationship Id="rId485" Type="http://schemas.openxmlformats.org/officeDocument/2006/relationships/ctrlProp" Target="../ctrlProps/ctrlProp483.xml"/><Relationship Id="rId692" Type="http://schemas.openxmlformats.org/officeDocument/2006/relationships/ctrlProp" Target="../ctrlProps/ctrlProp690.xml"/><Relationship Id="rId706" Type="http://schemas.openxmlformats.org/officeDocument/2006/relationships/ctrlProp" Target="../ctrlProps/ctrlProp704.xml"/><Relationship Id="rId748" Type="http://schemas.openxmlformats.org/officeDocument/2006/relationships/ctrlProp" Target="../ctrlProps/ctrlProp746.xml"/><Relationship Id="rId913" Type="http://schemas.openxmlformats.org/officeDocument/2006/relationships/ctrlProp" Target="../ctrlProps/ctrlProp911.xml"/><Relationship Id="rId42" Type="http://schemas.openxmlformats.org/officeDocument/2006/relationships/ctrlProp" Target="../ctrlProps/ctrlProp40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345" Type="http://schemas.openxmlformats.org/officeDocument/2006/relationships/ctrlProp" Target="../ctrlProps/ctrlProp343.xml"/><Relationship Id="rId387" Type="http://schemas.openxmlformats.org/officeDocument/2006/relationships/ctrlProp" Target="../ctrlProps/ctrlProp385.xml"/><Relationship Id="rId510" Type="http://schemas.openxmlformats.org/officeDocument/2006/relationships/ctrlProp" Target="../ctrlProps/ctrlProp508.xml"/><Relationship Id="rId552" Type="http://schemas.openxmlformats.org/officeDocument/2006/relationships/ctrlProp" Target="../ctrlProps/ctrlProp550.xml"/><Relationship Id="rId594" Type="http://schemas.openxmlformats.org/officeDocument/2006/relationships/ctrlProp" Target="../ctrlProps/ctrlProp592.xml"/><Relationship Id="rId608" Type="http://schemas.openxmlformats.org/officeDocument/2006/relationships/ctrlProp" Target="../ctrlProps/ctrlProp606.xml"/><Relationship Id="rId815" Type="http://schemas.openxmlformats.org/officeDocument/2006/relationships/ctrlProp" Target="../ctrlProps/ctrlProp813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47" Type="http://schemas.openxmlformats.org/officeDocument/2006/relationships/ctrlProp" Target="../ctrlProps/ctrlProp245.xml"/><Relationship Id="rId412" Type="http://schemas.openxmlformats.org/officeDocument/2006/relationships/ctrlProp" Target="../ctrlProps/ctrlProp410.xml"/><Relationship Id="rId857" Type="http://schemas.openxmlformats.org/officeDocument/2006/relationships/ctrlProp" Target="../ctrlProps/ctrlProp855.xml"/><Relationship Id="rId899" Type="http://schemas.openxmlformats.org/officeDocument/2006/relationships/ctrlProp" Target="../ctrlProps/ctrlProp897.xml"/><Relationship Id="rId107" Type="http://schemas.openxmlformats.org/officeDocument/2006/relationships/ctrlProp" Target="../ctrlProps/ctrlProp105.xml"/><Relationship Id="rId289" Type="http://schemas.openxmlformats.org/officeDocument/2006/relationships/ctrlProp" Target="../ctrlProps/ctrlProp287.xml"/><Relationship Id="rId454" Type="http://schemas.openxmlformats.org/officeDocument/2006/relationships/ctrlProp" Target="../ctrlProps/ctrlProp452.xml"/><Relationship Id="rId496" Type="http://schemas.openxmlformats.org/officeDocument/2006/relationships/ctrlProp" Target="../ctrlProps/ctrlProp494.xml"/><Relationship Id="rId661" Type="http://schemas.openxmlformats.org/officeDocument/2006/relationships/ctrlProp" Target="../ctrlProps/ctrlProp659.xml"/><Relationship Id="rId717" Type="http://schemas.openxmlformats.org/officeDocument/2006/relationships/ctrlProp" Target="../ctrlProps/ctrlProp715.xml"/><Relationship Id="rId759" Type="http://schemas.openxmlformats.org/officeDocument/2006/relationships/ctrlProp" Target="../ctrlProps/ctrlProp757.xml"/><Relationship Id="rId924" Type="http://schemas.openxmlformats.org/officeDocument/2006/relationships/ctrlProp" Target="../ctrlProps/ctrlProp922.xml"/><Relationship Id="rId11" Type="http://schemas.openxmlformats.org/officeDocument/2006/relationships/ctrlProp" Target="../ctrlProps/ctrlProp9.xml"/><Relationship Id="rId53" Type="http://schemas.openxmlformats.org/officeDocument/2006/relationships/ctrlProp" Target="../ctrlProps/ctrlProp51.xml"/><Relationship Id="rId149" Type="http://schemas.openxmlformats.org/officeDocument/2006/relationships/ctrlProp" Target="../ctrlProps/ctrlProp147.xml"/><Relationship Id="rId314" Type="http://schemas.openxmlformats.org/officeDocument/2006/relationships/ctrlProp" Target="../ctrlProps/ctrlProp312.xml"/><Relationship Id="rId356" Type="http://schemas.openxmlformats.org/officeDocument/2006/relationships/ctrlProp" Target="../ctrlProps/ctrlProp354.xml"/><Relationship Id="rId398" Type="http://schemas.openxmlformats.org/officeDocument/2006/relationships/ctrlProp" Target="../ctrlProps/ctrlProp396.xml"/><Relationship Id="rId521" Type="http://schemas.openxmlformats.org/officeDocument/2006/relationships/ctrlProp" Target="../ctrlProps/ctrlProp519.xml"/><Relationship Id="rId563" Type="http://schemas.openxmlformats.org/officeDocument/2006/relationships/ctrlProp" Target="../ctrlProps/ctrlProp561.xml"/><Relationship Id="rId619" Type="http://schemas.openxmlformats.org/officeDocument/2006/relationships/ctrlProp" Target="../ctrlProps/ctrlProp617.xml"/><Relationship Id="rId770" Type="http://schemas.openxmlformats.org/officeDocument/2006/relationships/ctrlProp" Target="../ctrlProps/ctrlProp768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216" Type="http://schemas.openxmlformats.org/officeDocument/2006/relationships/ctrlProp" Target="../ctrlProps/ctrlProp214.xml"/><Relationship Id="rId423" Type="http://schemas.openxmlformats.org/officeDocument/2006/relationships/ctrlProp" Target="../ctrlProps/ctrlProp421.xml"/><Relationship Id="rId826" Type="http://schemas.openxmlformats.org/officeDocument/2006/relationships/ctrlProp" Target="../ctrlProps/ctrlProp824.xml"/><Relationship Id="rId868" Type="http://schemas.openxmlformats.org/officeDocument/2006/relationships/ctrlProp" Target="../ctrlProps/ctrlProp866.xml"/><Relationship Id="rId258" Type="http://schemas.openxmlformats.org/officeDocument/2006/relationships/ctrlProp" Target="../ctrlProps/ctrlProp256.xml"/><Relationship Id="rId465" Type="http://schemas.openxmlformats.org/officeDocument/2006/relationships/ctrlProp" Target="../ctrlProps/ctrlProp463.xml"/><Relationship Id="rId630" Type="http://schemas.openxmlformats.org/officeDocument/2006/relationships/ctrlProp" Target="../ctrlProps/ctrlProp628.xml"/><Relationship Id="rId672" Type="http://schemas.openxmlformats.org/officeDocument/2006/relationships/ctrlProp" Target="../ctrlProps/ctrlProp670.xml"/><Relationship Id="rId728" Type="http://schemas.openxmlformats.org/officeDocument/2006/relationships/ctrlProp" Target="../ctrlProps/ctrlProp726.xml"/><Relationship Id="rId22" Type="http://schemas.openxmlformats.org/officeDocument/2006/relationships/ctrlProp" Target="../ctrlProps/ctrlProp20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325" Type="http://schemas.openxmlformats.org/officeDocument/2006/relationships/ctrlProp" Target="../ctrlProps/ctrlProp323.xml"/><Relationship Id="rId367" Type="http://schemas.openxmlformats.org/officeDocument/2006/relationships/ctrlProp" Target="../ctrlProps/ctrlProp365.xml"/><Relationship Id="rId532" Type="http://schemas.openxmlformats.org/officeDocument/2006/relationships/ctrlProp" Target="../ctrlProps/ctrlProp530.xml"/><Relationship Id="rId574" Type="http://schemas.openxmlformats.org/officeDocument/2006/relationships/ctrlProp" Target="../ctrlProps/ctrlProp572.xml"/><Relationship Id="rId171" Type="http://schemas.openxmlformats.org/officeDocument/2006/relationships/ctrlProp" Target="../ctrlProps/ctrlProp169.xml"/><Relationship Id="rId227" Type="http://schemas.openxmlformats.org/officeDocument/2006/relationships/ctrlProp" Target="../ctrlProps/ctrlProp225.xml"/><Relationship Id="rId781" Type="http://schemas.openxmlformats.org/officeDocument/2006/relationships/ctrlProp" Target="../ctrlProps/ctrlProp779.xml"/><Relationship Id="rId837" Type="http://schemas.openxmlformats.org/officeDocument/2006/relationships/ctrlProp" Target="../ctrlProps/ctrlProp835.xml"/><Relationship Id="rId879" Type="http://schemas.openxmlformats.org/officeDocument/2006/relationships/ctrlProp" Target="../ctrlProps/ctrlProp877.xml"/><Relationship Id="rId269" Type="http://schemas.openxmlformats.org/officeDocument/2006/relationships/ctrlProp" Target="../ctrlProps/ctrlProp267.xml"/><Relationship Id="rId434" Type="http://schemas.openxmlformats.org/officeDocument/2006/relationships/ctrlProp" Target="../ctrlProps/ctrlProp432.xml"/><Relationship Id="rId476" Type="http://schemas.openxmlformats.org/officeDocument/2006/relationships/ctrlProp" Target="../ctrlProps/ctrlProp474.xml"/><Relationship Id="rId641" Type="http://schemas.openxmlformats.org/officeDocument/2006/relationships/ctrlProp" Target="../ctrlProps/ctrlProp639.xml"/><Relationship Id="rId683" Type="http://schemas.openxmlformats.org/officeDocument/2006/relationships/ctrlProp" Target="../ctrlProps/ctrlProp681.xml"/><Relationship Id="rId739" Type="http://schemas.openxmlformats.org/officeDocument/2006/relationships/ctrlProp" Target="../ctrlProps/ctrlProp737.xml"/><Relationship Id="rId890" Type="http://schemas.openxmlformats.org/officeDocument/2006/relationships/ctrlProp" Target="../ctrlProps/ctrlProp888.xml"/><Relationship Id="rId904" Type="http://schemas.openxmlformats.org/officeDocument/2006/relationships/ctrlProp" Target="../ctrlProps/ctrlProp902.xml"/><Relationship Id="rId33" Type="http://schemas.openxmlformats.org/officeDocument/2006/relationships/ctrlProp" Target="../ctrlProps/ctrlProp31.xml"/><Relationship Id="rId129" Type="http://schemas.openxmlformats.org/officeDocument/2006/relationships/ctrlProp" Target="../ctrlProps/ctrlProp127.xml"/><Relationship Id="rId280" Type="http://schemas.openxmlformats.org/officeDocument/2006/relationships/ctrlProp" Target="../ctrlProps/ctrlProp278.xml"/><Relationship Id="rId336" Type="http://schemas.openxmlformats.org/officeDocument/2006/relationships/ctrlProp" Target="../ctrlProps/ctrlProp334.xml"/><Relationship Id="rId501" Type="http://schemas.openxmlformats.org/officeDocument/2006/relationships/ctrlProp" Target="../ctrlProps/ctrlProp499.xml"/><Relationship Id="rId543" Type="http://schemas.openxmlformats.org/officeDocument/2006/relationships/ctrlProp" Target="../ctrlProps/ctrlProp541.xml"/><Relationship Id="rId75" Type="http://schemas.openxmlformats.org/officeDocument/2006/relationships/ctrlProp" Target="../ctrlProps/ctrlProp73.xml"/><Relationship Id="rId140" Type="http://schemas.openxmlformats.org/officeDocument/2006/relationships/ctrlProp" Target="../ctrlProps/ctrlProp138.xml"/><Relationship Id="rId182" Type="http://schemas.openxmlformats.org/officeDocument/2006/relationships/ctrlProp" Target="../ctrlProps/ctrlProp180.xml"/><Relationship Id="rId378" Type="http://schemas.openxmlformats.org/officeDocument/2006/relationships/ctrlProp" Target="../ctrlProps/ctrlProp376.xml"/><Relationship Id="rId403" Type="http://schemas.openxmlformats.org/officeDocument/2006/relationships/ctrlProp" Target="../ctrlProps/ctrlProp401.xml"/><Relationship Id="rId585" Type="http://schemas.openxmlformats.org/officeDocument/2006/relationships/ctrlProp" Target="../ctrlProps/ctrlProp583.xml"/><Relationship Id="rId750" Type="http://schemas.openxmlformats.org/officeDocument/2006/relationships/ctrlProp" Target="../ctrlProps/ctrlProp748.xml"/><Relationship Id="rId792" Type="http://schemas.openxmlformats.org/officeDocument/2006/relationships/ctrlProp" Target="../ctrlProps/ctrlProp790.xml"/><Relationship Id="rId806" Type="http://schemas.openxmlformats.org/officeDocument/2006/relationships/ctrlProp" Target="../ctrlProps/ctrlProp804.xml"/><Relationship Id="rId848" Type="http://schemas.openxmlformats.org/officeDocument/2006/relationships/ctrlProp" Target="../ctrlProps/ctrlProp846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445" Type="http://schemas.openxmlformats.org/officeDocument/2006/relationships/ctrlProp" Target="../ctrlProps/ctrlProp443.xml"/><Relationship Id="rId487" Type="http://schemas.openxmlformats.org/officeDocument/2006/relationships/ctrlProp" Target="../ctrlProps/ctrlProp485.xml"/><Relationship Id="rId610" Type="http://schemas.openxmlformats.org/officeDocument/2006/relationships/ctrlProp" Target="../ctrlProps/ctrlProp608.xml"/><Relationship Id="rId652" Type="http://schemas.openxmlformats.org/officeDocument/2006/relationships/ctrlProp" Target="../ctrlProps/ctrlProp650.xml"/><Relationship Id="rId694" Type="http://schemas.openxmlformats.org/officeDocument/2006/relationships/ctrlProp" Target="../ctrlProps/ctrlProp692.xml"/><Relationship Id="rId708" Type="http://schemas.openxmlformats.org/officeDocument/2006/relationships/ctrlProp" Target="../ctrlProps/ctrlProp706.xml"/><Relationship Id="rId915" Type="http://schemas.openxmlformats.org/officeDocument/2006/relationships/ctrlProp" Target="../ctrlProps/ctrlProp913.xml"/><Relationship Id="rId291" Type="http://schemas.openxmlformats.org/officeDocument/2006/relationships/ctrlProp" Target="../ctrlProps/ctrlProp289.xml"/><Relationship Id="rId305" Type="http://schemas.openxmlformats.org/officeDocument/2006/relationships/ctrlProp" Target="../ctrlProps/ctrlProp303.xml"/><Relationship Id="rId347" Type="http://schemas.openxmlformats.org/officeDocument/2006/relationships/ctrlProp" Target="../ctrlProps/ctrlProp345.xml"/><Relationship Id="rId512" Type="http://schemas.openxmlformats.org/officeDocument/2006/relationships/ctrlProp" Target="../ctrlProps/ctrlProp510.xml"/><Relationship Id="rId44" Type="http://schemas.openxmlformats.org/officeDocument/2006/relationships/ctrlProp" Target="../ctrlProps/ctrlProp42.xml"/><Relationship Id="rId86" Type="http://schemas.openxmlformats.org/officeDocument/2006/relationships/ctrlProp" Target="../ctrlProps/ctrlProp84.xml"/><Relationship Id="rId151" Type="http://schemas.openxmlformats.org/officeDocument/2006/relationships/ctrlProp" Target="../ctrlProps/ctrlProp149.xml"/><Relationship Id="rId389" Type="http://schemas.openxmlformats.org/officeDocument/2006/relationships/ctrlProp" Target="../ctrlProps/ctrlProp387.xml"/><Relationship Id="rId554" Type="http://schemas.openxmlformats.org/officeDocument/2006/relationships/ctrlProp" Target="../ctrlProps/ctrlProp552.xml"/><Relationship Id="rId596" Type="http://schemas.openxmlformats.org/officeDocument/2006/relationships/ctrlProp" Target="../ctrlProps/ctrlProp594.xml"/><Relationship Id="rId761" Type="http://schemas.openxmlformats.org/officeDocument/2006/relationships/ctrlProp" Target="../ctrlProps/ctrlProp759.xml"/><Relationship Id="rId817" Type="http://schemas.openxmlformats.org/officeDocument/2006/relationships/ctrlProp" Target="../ctrlProps/ctrlProp815.xml"/><Relationship Id="rId859" Type="http://schemas.openxmlformats.org/officeDocument/2006/relationships/ctrlProp" Target="../ctrlProps/ctrlProp857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49" Type="http://schemas.openxmlformats.org/officeDocument/2006/relationships/ctrlProp" Target="../ctrlProps/ctrlProp247.xml"/><Relationship Id="rId414" Type="http://schemas.openxmlformats.org/officeDocument/2006/relationships/ctrlProp" Target="../ctrlProps/ctrlProp412.xml"/><Relationship Id="rId456" Type="http://schemas.openxmlformats.org/officeDocument/2006/relationships/ctrlProp" Target="../ctrlProps/ctrlProp454.xml"/><Relationship Id="rId498" Type="http://schemas.openxmlformats.org/officeDocument/2006/relationships/ctrlProp" Target="../ctrlProps/ctrlProp496.xml"/><Relationship Id="rId621" Type="http://schemas.openxmlformats.org/officeDocument/2006/relationships/ctrlProp" Target="../ctrlProps/ctrlProp619.xml"/><Relationship Id="rId663" Type="http://schemas.openxmlformats.org/officeDocument/2006/relationships/ctrlProp" Target="../ctrlProps/ctrlProp661.xml"/><Relationship Id="rId870" Type="http://schemas.openxmlformats.org/officeDocument/2006/relationships/ctrlProp" Target="../ctrlProps/ctrlProp868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260" Type="http://schemas.openxmlformats.org/officeDocument/2006/relationships/ctrlProp" Target="../ctrlProps/ctrlProp258.xml"/><Relationship Id="rId316" Type="http://schemas.openxmlformats.org/officeDocument/2006/relationships/ctrlProp" Target="../ctrlProps/ctrlProp314.xml"/><Relationship Id="rId523" Type="http://schemas.openxmlformats.org/officeDocument/2006/relationships/ctrlProp" Target="../ctrlProps/ctrlProp521.xml"/><Relationship Id="rId719" Type="http://schemas.openxmlformats.org/officeDocument/2006/relationships/ctrlProp" Target="../ctrlProps/ctrlProp717.xml"/><Relationship Id="rId926" Type="http://schemas.openxmlformats.org/officeDocument/2006/relationships/ctrlProp" Target="../ctrlProps/ctrlProp924.xml"/><Relationship Id="rId55" Type="http://schemas.openxmlformats.org/officeDocument/2006/relationships/ctrlProp" Target="../ctrlProps/ctrlProp53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358" Type="http://schemas.openxmlformats.org/officeDocument/2006/relationships/ctrlProp" Target="../ctrlProps/ctrlProp356.xml"/><Relationship Id="rId565" Type="http://schemas.openxmlformats.org/officeDocument/2006/relationships/ctrlProp" Target="../ctrlProps/ctrlProp563.xml"/><Relationship Id="rId730" Type="http://schemas.openxmlformats.org/officeDocument/2006/relationships/ctrlProp" Target="../ctrlProps/ctrlProp728.xml"/><Relationship Id="rId772" Type="http://schemas.openxmlformats.org/officeDocument/2006/relationships/ctrlProp" Target="../ctrlProps/ctrlProp770.xml"/><Relationship Id="rId828" Type="http://schemas.openxmlformats.org/officeDocument/2006/relationships/ctrlProp" Target="../ctrlProps/ctrlProp826.xml"/><Relationship Id="rId162" Type="http://schemas.openxmlformats.org/officeDocument/2006/relationships/ctrlProp" Target="../ctrlProps/ctrlProp160.xml"/><Relationship Id="rId218" Type="http://schemas.openxmlformats.org/officeDocument/2006/relationships/ctrlProp" Target="../ctrlProps/ctrlProp216.xml"/><Relationship Id="rId425" Type="http://schemas.openxmlformats.org/officeDocument/2006/relationships/ctrlProp" Target="../ctrlProps/ctrlProp423.xml"/><Relationship Id="rId467" Type="http://schemas.openxmlformats.org/officeDocument/2006/relationships/ctrlProp" Target="../ctrlProps/ctrlProp465.xml"/><Relationship Id="rId632" Type="http://schemas.openxmlformats.org/officeDocument/2006/relationships/ctrlProp" Target="../ctrlProps/ctrlProp630.xml"/><Relationship Id="rId271" Type="http://schemas.openxmlformats.org/officeDocument/2006/relationships/ctrlProp" Target="../ctrlProps/ctrlProp269.xml"/><Relationship Id="rId674" Type="http://schemas.openxmlformats.org/officeDocument/2006/relationships/ctrlProp" Target="../ctrlProps/ctrlProp672.xml"/><Relationship Id="rId881" Type="http://schemas.openxmlformats.org/officeDocument/2006/relationships/ctrlProp" Target="../ctrlProps/ctrlProp879.xml"/><Relationship Id="rId24" Type="http://schemas.openxmlformats.org/officeDocument/2006/relationships/ctrlProp" Target="../ctrlProps/ctrlProp22.xml"/><Relationship Id="rId66" Type="http://schemas.openxmlformats.org/officeDocument/2006/relationships/ctrlProp" Target="../ctrlProps/ctrlProp64.xml"/><Relationship Id="rId131" Type="http://schemas.openxmlformats.org/officeDocument/2006/relationships/ctrlProp" Target="../ctrlProps/ctrlProp129.xml"/><Relationship Id="rId327" Type="http://schemas.openxmlformats.org/officeDocument/2006/relationships/ctrlProp" Target="../ctrlProps/ctrlProp325.xml"/><Relationship Id="rId369" Type="http://schemas.openxmlformats.org/officeDocument/2006/relationships/ctrlProp" Target="../ctrlProps/ctrlProp367.xml"/><Relationship Id="rId534" Type="http://schemas.openxmlformats.org/officeDocument/2006/relationships/ctrlProp" Target="../ctrlProps/ctrlProp532.xml"/><Relationship Id="rId576" Type="http://schemas.openxmlformats.org/officeDocument/2006/relationships/ctrlProp" Target="../ctrlProps/ctrlProp574.xml"/><Relationship Id="rId741" Type="http://schemas.openxmlformats.org/officeDocument/2006/relationships/ctrlProp" Target="../ctrlProps/ctrlProp739.xml"/><Relationship Id="rId783" Type="http://schemas.openxmlformats.org/officeDocument/2006/relationships/ctrlProp" Target="../ctrlProps/ctrlProp781.xml"/><Relationship Id="rId839" Type="http://schemas.openxmlformats.org/officeDocument/2006/relationships/ctrlProp" Target="../ctrlProps/ctrlProp837.xml"/><Relationship Id="rId173" Type="http://schemas.openxmlformats.org/officeDocument/2006/relationships/ctrlProp" Target="../ctrlProps/ctrlProp171.xml"/><Relationship Id="rId229" Type="http://schemas.openxmlformats.org/officeDocument/2006/relationships/ctrlProp" Target="../ctrlProps/ctrlProp227.xml"/><Relationship Id="rId380" Type="http://schemas.openxmlformats.org/officeDocument/2006/relationships/ctrlProp" Target="../ctrlProps/ctrlProp378.xml"/><Relationship Id="rId436" Type="http://schemas.openxmlformats.org/officeDocument/2006/relationships/ctrlProp" Target="../ctrlProps/ctrlProp434.xml"/><Relationship Id="rId601" Type="http://schemas.openxmlformats.org/officeDocument/2006/relationships/ctrlProp" Target="../ctrlProps/ctrlProp599.xml"/><Relationship Id="rId643" Type="http://schemas.openxmlformats.org/officeDocument/2006/relationships/ctrlProp" Target="../ctrlProps/ctrlProp641.xml"/><Relationship Id="rId240" Type="http://schemas.openxmlformats.org/officeDocument/2006/relationships/ctrlProp" Target="../ctrlProps/ctrlProp238.xml"/><Relationship Id="rId478" Type="http://schemas.openxmlformats.org/officeDocument/2006/relationships/ctrlProp" Target="../ctrlProps/ctrlProp476.xml"/><Relationship Id="rId685" Type="http://schemas.openxmlformats.org/officeDocument/2006/relationships/ctrlProp" Target="../ctrlProps/ctrlProp683.xml"/><Relationship Id="rId850" Type="http://schemas.openxmlformats.org/officeDocument/2006/relationships/ctrlProp" Target="../ctrlProps/ctrlProp848.xml"/><Relationship Id="rId892" Type="http://schemas.openxmlformats.org/officeDocument/2006/relationships/ctrlProp" Target="../ctrlProps/ctrlProp890.xml"/><Relationship Id="rId906" Type="http://schemas.openxmlformats.org/officeDocument/2006/relationships/ctrlProp" Target="../ctrlProps/ctrlProp904.xml"/><Relationship Id="rId35" Type="http://schemas.openxmlformats.org/officeDocument/2006/relationships/ctrlProp" Target="../ctrlProps/ctrlProp33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282" Type="http://schemas.openxmlformats.org/officeDocument/2006/relationships/ctrlProp" Target="../ctrlProps/ctrlProp280.xml"/><Relationship Id="rId338" Type="http://schemas.openxmlformats.org/officeDocument/2006/relationships/ctrlProp" Target="../ctrlProps/ctrlProp336.xml"/><Relationship Id="rId503" Type="http://schemas.openxmlformats.org/officeDocument/2006/relationships/ctrlProp" Target="../ctrlProps/ctrlProp501.xml"/><Relationship Id="rId545" Type="http://schemas.openxmlformats.org/officeDocument/2006/relationships/ctrlProp" Target="../ctrlProps/ctrlProp543.xml"/><Relationship Id="rId587" Type="http://schemas.openxmlformats.org/officeDocument/2006/relationships/ctrlProp" Target="../ctrlProps/ctrlProp585.xml"/><Relationship Id="rId710" Type="http://schemas.openxmlformats.org/officeDocument/2006/relationships/ctrlProp" Target="../ctrlProps/ctrlProp708.xml"/><Relationship Id="rId752" Type="http://schemas.openxmlformats.org/officeDocument/2006/relationships/ctrlProp" Target="../ctrlProps/ctrlProp750.xml"/><Relationship Id="rId808" Type="http://schemas.openxmlformats.org/officeDocument/2006/relationships/ctrlProp" Target="../ctrlProps/ctrlProp806.xml"/><Relationship Id="rId8" Type="http://schemas.openxmlformats.org/officeDocument/2006/relationships/ctrlProp" Target="../ctrlProps/ctrlProp6.xml"/><Relationship Id="rId142" Type="http://schemas.openxmlformats.org/officeDocument/2006/relationships/ctrlProp" Target="../ctrlProps/ctrlProp140.xml"/><Relationship Id="rId184" Type="http://schemas.openxmlformats.org/officeDocument/2006/relationships/ctrlProp" Target="../ctrlProps/ctrlProp182.xml"/><Relationship Id="rId391" Type="http://schemas.openxmlformats.org/officeDocument/2006/relationships/ctrlProp" Target="../ctrlProps/ctrlProp389.xml"/><Relationship Id="rId405" Type="http://schemas.openxmlformats.org/officeDocument/2006/relationships/ctrlProp" Target="../ctrlProps/ctrlProp403.xml"/><Relationship Id="rId447" Type="http://schemas.openxmlformats.org/officeDocument/2006/relationships/ctrlProp" Target="../ctrlProps/ctrlProp445.xml"/><Relationship Id="rId612" Type="http://schemas.openxmlformats.org/officeDocument/2006/relationships/ctrlProp" Target="../ctrlProps/ctrlProp610.xml"/><Relationship Id="rId794" Type="http://schemas.openxmlformats.org/officeDocument/2006/relationships/ctrlProp" Target="../ctrlProps/ctrlProp792.xml"/><Relationship Id="rId251" Type="http://schemas.openxmlformats.org/officeDocument/2006/relationships/ctrlProp" Target="../ctrlProps/ctrlProp249.xml"/><Relationship Id="rId489" Type="http://schemas.openxmlformats.org/officeDocument/2006/relationships/ctrlProp" Target="../ctrlProps/ctrlProp487.xml"/><Relationship Id="rId654" Type="http://schemas.openxmlformats.org/officeDocument/2006/relationships/ctrlProp" Target="../ctrlProps/ctrlProp652.xml"/><Relationship Id="rId696" Type="http://schemas.openxmlformats.org/officeDocument/2006/relationships/ctrlProp" Target="../ctrlProps/ctrlProp694.xml"/><Relationship Id="rId861" Type="http://schemas.openxmlformats.org/officeDocument/2006/relationships/ctrlProp" Target="../ctrlProps/ctrlProp859.xml"/><Relationship Id="rId917" Type="http://schemas.openxmlformats.org/officeDocument/2006/relationships/ctrlProp" Target="../ctrlProps/ctrlProp915.xml"/><Relationship Id="rId46" Type="http://schemas.openxmlformats.org/officeDocument/2006/relationships/ctrlProp" Target="../ctrlProps/ctrlProp44.xml"/><Relationship Id="rId293" Type="http://schemas.openxmlformats.org/officeDocument/2006/relationships/ctrlProp" Target="../ctrlProps/ctrlProp291.xml"/><Relationship Id="rId307" Type="http://schemas.openxmlformats.org/officeDocument/2006/relationships/ctrlProp" Target="../ctrlProps/ctrlProp305.xml"/><Relationship Id="rId349" Type="http://schemas.openxmlformats.org/officeDocument/2006/relationships/ctrlProp" Target="../ctrlProps/ctrlProp347.xml"/><Relationship Id="rId514" Type="http://schemas.openxmlformats.org/officeDocument/2006/relationships/ctrlProp" Target="../ctrlProps/ctrlProp512.xml"/><Relationship Id="rId556" Type="http://schemas.openxmlformats.org/officeDocument/2006/relationships/ctrlProp" Target="../ctrlProps/ctrlProp554.xml"/><Relationship Id="rId721" Type="http://schemas.openxmlformats.org/officeDocument/2006/relationships/ctrlProp" Target="../ctrlProps/ctrlProp719.xml"/><Relationship Id="rId763" Type="http://schemas.openxmlformats.org/officeDocument/2006/relationships/ctrlProp" Target="../ctrlProps/ctrlProp76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53" Type="http://schemas.openxmlformats.org/officeDocument/2006/relationships/ctrlProp" Target="../ctrlProps/ctrlProp151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360" Type="http://schemas.openxmlformats.org/officeDocument/2006/relationships/ctrlProp" Target="../ctrlProps/ctrlProp358.xml"/><Relationship Id="rId416" Type="http://schemas.openxmlformats.org/officeDocument/2006/relationships/ctrlProp" Target="../ctrlProps/ctrlProp414.xml"/><Relationship Id="rId598" Type="http://schemas.openxmlformats.org/officeDocument/2006/relationships/ctrlProp" Target="../ctrlProps/ctrlProp596.xml"/><Relationship Id="rId819" Type="http://schemas.openxmlformats.org/officeDocument/2006/relationships/ctrlProp" Target="../ctrlProps/ctrlProp817.xml"/><Relationship Id="rId220" Type="http://schemas.openxmlformats.org/officeDocument/2006/relationships/ctrlProp" Target="../ctrlProps/ctrlProp218.xml"/><Relationship Id="rId458" Type="http://schemas.openxmlformats.org/officeDocument/2006/relationships/ctrlProp" Target="../ctrlProps/ctrlProp456.xml"/><Relationship Id="rId623" Type="http://schemas.openxmlformats.org/officeDocument/2006/relationships/ctrlProp" Target="../ctrlProps/ctrlProp621.xml"/><Relationship Id="rId665" Type="http://schemas.openxmlformats.org/officeDocument/2006/relationships/ctrlProp" Target="../ctrlProps/ctrlProp663.xml"/><Relationship Id="rId830" Type="http://schemas.openxmlformats.org/officeDocument/2006/relationships/ctrlProp" Target="../ctrlProps/ctrlProp828.xml"/><Relationship Id="rId872" Type="http://schemas.openxmlformats.org/officeDocument/2006/relationships/ctrlProp" Target="../ctrlProps/ctrlProp870.xml"/><Relationship Id="rId15" Type="http://schemas.openxmlformats.org/officeDocument/2006/relationships/ctrlProp" Target="../ctrlProps/ctrlProp13.xml"/><Relationship Id="rId57" Type="http://schemas.openxmlformats.org/officeDocument/2006/relationships/ctrlProp" Target="../ctrlProps/ctrlProp55.xml"/><Relationship Id="rId262" Type="http://schemas.openxmlformats.org/officeDocument/2006/relationships/ctrlProp" Target="../ctrlProps/ctrlProp260.xml"/><Relationship Id="rId318" Type="http://schemas.openxmlformats.org/officeDocument/2006/relationships/ctrlProp" Target="../ctrlProps/ctrlProp316.xml"/><Relationship Id="rId525" Type="http://schemas.openxmlformats.org/officeDocument/2006/relationships/ctrlProp" Target="../ctrlProps/ctrlProp523.xml"/><Relationship Id="rId567" Type="http://schemas.openxmlformats.org/officeDocument/2006/relationships/ctrlProp" Target="../ctrlProps/ctrlProp565.xml"/><Relationship Id="rId732" Type="http://schemas.openxmlformats.org/officeDocument/2006/relationships/ctrlProp" Target="../ctrlProps/ctrlProp730.xml"/><Relationship Id="rId99" Type="http://schemas.openxmlformats.org/officeDocument/2006/relationships/ctrlProp" Target="../ctrlProps/ctrlProp97.xml"/><Relationship Id="rId122" Type="http://schemas.openxmlformats.org/officeDocument/2006/relationships/ctrlProp" Target="../ctrlProps/ctrlProp120.xml"/><Relationship Id="rId164" Type="http://schemas.openxmlformats.org/officeDocument/2006/relationships/ctrlProp" Target="../ctrlProps/ctrlProp162.xml"/><Relationship Id="rId371" Type="http://schemas.openxmlformats.org/officeDocument/2006/relationships/ctrlProp" Target="../ctrlProps/ctrlProp369.xml"/><Relationship Id="rId774" Type="http://schemas.openxmlformats.org/officeDocument/2006/relationships/ctrlProp" Target="../ctrlProps/ctrlProp772.xml"/><Relationship Id="rId427" Type="http://schemas.openxmlformats.org/officeDocument/2006/relationships/ctrlProp" Target="../ctrlProps/ctrlProp425.xml"/><Relationship Id="rId469" Type="http://schemas.openxmlformats.org/officeDocument/2006/relationships/ctrlProp" Target="../ctrlProps/ctrlProp467.xml"/><Relationship Id="rId634" Type="http://schemas.openxmlformats.org/officeDocument/2006/relationships/ctrlProp" Target="../ctrlProps/ctrlProp632.xml"/><Relationship Id="rId676" Type="http://schemas.openxmlformats.org/officeDocument/2006/relationships/ctrlProp" Target="../ctrlProps/ctrlProp674.xml"/><Relationship Id="rId841" Type="http://schemas.openxmlformats.org/officeDocument/2006/relationships/ctrlProp" Target="../ctrlProps/ctrlProp839.xml"/><Relationship Id="rId883" Type="http://schemas.openxmlformats.org/officeDocument/2006/relationships/ctrlProp" Target="../ctrlProps/ctrlProp881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73" Type="http://schemas.openxmlformats.org/officeDocument/2006/relationships/ctrlProp" Target="../ctrlProps/ctrlProp271.xml"/><Relationship Id="rId329" Type="http://schemas.openxmlformats.org/officeDocument/2006/relationships/ctrlProp" Target="../ctrlProps/ctrlProp327.xml"/><Relationship Id="rId480" Type="http://schemas.openxmlformats.org/officeDocument/2006/relationships/ctrlProp" Target="../ctrlProps/ctrlProp478.xml"/><Relationship Id="rId536" Type="http://schemas.openxmlformats.org/officeDocument/2006/relationships/ctrlProp" Target="../ctrlProps/ctrlProp534.xml"/><Relationship Id="rId701" Type="http://schemas.openxmlformats.org/officeDocument/2006/relationships/ctrlProp" Target="../ctrlProps/ctrlProp699.xml"/><Relationship Id="rId68" Type="http://schemas.openxmlformats.org/officeDocument/2006/relationships/ctrlProp" Target="../ctrlProps/ctrlProp66.xml"/><Relationship Id="rId133" Type="http://schemas.openxmlformats.org/officeDocument/2006/relationships/ctrlProp" Target="../ctrlProps/ctrlProp131.xml"/><Relationship Id="rId175" Type="http://schemas.openxmlformats.org/officeDocument/2006/relationships/ctrlProp" Target="../ctrlProps/ctrlProp173.xml"/><Relationship Id="rId340" Type="http://schemas.openxmlformats.org/officeDocument/2006/relationships/ctrlProp" Target="../ctrlProps/ctrlProp338.xml"/><Relationship Id="rId578" Type="http://schemas.openxmlformats.org/officeDocument/2006/relationships/ctrlProp" Target="../ctrlProps/ctrlProp576.xml"/><Relationship Id="rId743" Type="http://schemas.openxmlformats.org/officeDocument/2006/relationships/ctrlProp" Target="../ctrlProps/ctrlProp741.xml"/><Relationship Id="rId785" Type="http://schemas.openxmlformats.org/officeDocument/2006/relationships/ctrlProp" Target="../ctrlProps/ctrlProp783.xml"/><Relationship Id="rId200" Type="http://schemas.openxmlformats.org/officeDocument/2006/relationships/ctrlProp" Target="../ctrlProps/ctrlProp198.xml"/><Relationship Id="rId382" Type="http://schemas.openxmlformats.org/officeDocument/2006/relationships/ctrlProp" Target="../ctrlProps/ctrlProp380.xml"/><Relationship Id="rId438" Type="http://schemas.openxmlformats.org/officeDocument/2006/relationships/ctrlProp" Target="../ctrlProps/ctrlProp436.xml"/><Relationship Id="rId603" Type="http://schemas.openxmlformats.org/officeDocument/2006/relationships/ctrlProp" Target="../ctrlProps/ctrlProp601.xml"/><Relationship Id="rId645" Type="http://schemas.openxmlformats.org/officeDocument/2006/relationships/ctrlProp" Target="../ctrlProps/ctrlProp643.xml"/><Relationship Id="rId687" Type="http://schemas.openxmlformats.org/officeDocument/2006/relationships/ctrlProp" Target="../ctrlProps/ctrlProp685.xml"/><Relationship Id="rId810" Type="http://schemas.openxmlformats.org/officeDocument/2006/relationships/ctrlProp" Target="../ctrlProps/ctrlProp808.xml"/><Relationship Id="rId852" Type="http://schemas.openxmlformats.org/officeDocument/2006/relationships/ctrlProp" Target="../ctrlProps/ctrlProp850.xml"/><Relationship Id="rId908" Type="http://schemas.openxmlformats.org/officeDocument/2006/relationships/ctrlProp" Target="../ctrlProps/ctrlProp906.xml"/><Relationship Id="rId242" Type="http://schemas.openxmlformats.org/officeDocument/2006/relationships/ctrlProp" Target="../ctrlProps/ctrlProp240.xml"/><Relationship Id="rId284" Type="http://schemas.openxmlformats.org/officeDocument/2006/relationships/ctrlProp" Target="../ctrlProps/ctrlProp282.xml"/><Relationship Id="rId491" Type="http://schemas.openxmlformats.org/officeDocument/2006/relationships/ctrlProp" Target="../ctrlProps/ctrlProp489.xml"/><Relationship Id="rId505" Type="http://schemas.openxmlformats.org/officeDocument/2006/relationships/ctrlProp" Target="../ctrlProps/ctrlProp503.xml"/><Relationship Id="rId712" Type="http://schemas.openxmlformats.org/officeDocument/2006/relationships/ctrlProp" Target="../ctrlProps/ctrlProp710.xml"/><Relationship Id="rId894" Type="http://schemas.openxmlformats.org/officeDocument/2006/relationships/ctrlProp" Target="../ctrlProps/ctrlProp892.xml"/><Relationship Id="rId37" Type="http://schemas.openxmlformats.org/officeDocument/2006/relationships/ctrlProp" Target="../ctrlProps/ctrlProp35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44" Type="http://schemas.openxmlformats.org/officeDocument/2006/relationships/ctrlProp" Target="../ctrlProps/ctrlProp142.xml"/><Relationship Id="rId547" Type="http://schemas.openxmlformats.org/officeDocument/2006/relationships/ctrlProp" Target="../ctrlProps/ctrlProp545.xml"/><Relationship Id="rId589" Type="http://schemas.openxmlformats.org/officeDocument/2006/relationships/ctrlProp" Target="../ctrlProps/ctrlProp587.xml"/><Relationship Id="rId754" Type="http://schemas.openxmlformats.org/officeDocument/2006/relationships/ctrlProp" Target="../ctrlProps/ctrlProp752.xml"/><Relationship Id="rId796" Type="http://schemas.openxmlformats.org/officeDocument/2006/relationships/ctrlProp" Target="../ctrlProps/ctrlProp794.xml"/><Relationship Id="rId90" Type="http://schemas.openxmlformats.org/officeDocument/2006/relationships/ctrlProp" Target="../ctrlProps/ctrlProp88.xml"/><Relationship Id="rId186" Type="http://schemas.openxmlformats.org/officeDocument/2006/relationships/ctrlProp" Target="../ctrlProps/ctrlProp184.xml"/><Relationship Id="rId351" Type="http://schemas.openxmlformats.org/officeDocument/2006/relationships/ctrlProp" Target="../ctrlProps/ctrlProp349.xml"/><Relationship Id="rId393" Type="http://schemas.openxmlformats.org/officeDocument/2006/relationships/ctrlProp" Target="../ctrlProps/ctrlProp391.xml"/><Relationship Id="rId407" Type="http://schemas.openxmlformats.org/officeDocument/2006/relationships/ctrlProp" Target="../ctrlProps/ctrlProp405.xml"/><Relationship Id="rId449" Type="http://schemas.openxmlformats.org/officeDocument/2006/relationships/ctrlProp" Target="../ctrlProps/ctrlProp447.xml"/><Relationship Id="rId614" Type="http://schemas.openxmlformats.org/officeDocument/2006/relationships/ctrlProp" Target="../ctrlProps/ctrlProp612.xml"/><Relationship Id="rId656" Type="http://schemas.openxmlformats.org/officeDocument/2006/relationships/ctrlProp" Target="../ctrlProps/ctrlProp654.xml"/><Relationship Id="rId821" Type="http://schemas.openxmlformats.org/officeDocument/2006/relationships/ctrlProp" Target="../ctrlProps/ctrlProp819.xml"/><Relationship Id="rId863" Type="http://schemas.openxmlformats.org/officeDocument/2006/relationships/ctrlProp" Target="../ctrlProps/ctrlProp861.xml"/><Relationship Id="rId211" Type="http://schemas.openxmlformats.org/officeDocument/2006/relationships/ctrlProp" Target="../ctrlProps/ctrlProp209.xml"/><Relationship Id="rId253" Type="http://schemas.openxmlformats.org/officeDocument/2006/relationships/ctrlProp" Target="../ctrlProps/ctrlProp251.xml"/><Relationship Id="rId295" Type="http://schemas.openxmlformats.org/officeDocument/2006/relationships/ctrlProp" Target="../ctrlProps/ctrlProp293.xml"/><Relationship Id="rId309" Type="http://schemas.openxmlformats.org/officeDocument/2006/relationships/ctrlProp" Target="../ctrlProps/ctrlProp307.xml"/><Relationship Id="rId460" Type="http://schemas.openxmlformats.org/officeDocument/2006/relationships/ctrlProp" Target="../ctrlProps/ctrlProp458.xml"/><Relationship Id="rId516" Type="http://schemas.openxmlformats.org/officeDocument/2006/relationships/ctrlProp" Target="../ctrlProps/ctrlProp514.xml"/><Relationship Id="rId698" Type="http://schemas.openxmlformats.org/officeDocument/2006/relationships/ctrlProp" Target="../ctrlProps/ctrlProp696.xml"/><Relationship Id="rId919" Type="http://schemas.openxmlformats.org/officeDocument/2006/relationships/ctrlProp" Target="../ctrlProps/ctrlProp917.xml"/><Relationship Id="rId48" Type="http://schemas.openxmlformats.org/officeDocument/2006/relationships/ctrlProp" Target="../ctrlProps/ctrlProp46.xml"/><Relationship Id="rId113" Type="http://schemas.openxmlformats.org/officeDocument/2006/relationships/ctrlProp" Target="../ctrlProps/ctrlProp111.xml"/><Relationship Id="rId320" Type="http://schemas.openxmlformats.org/officeDocument/2006/relationships/ctrlProp" Target="../ctrlProps/ctrlProp318.xml"/><Relationship Id="rId558" Type="http://schemas.openxmlformats.org/officeDocument/2006/relationships/ctrlProp" Target="../ctrlProps/ctrlProp556.xml"/><Relationship Id="rId723" Type="http://schemas.openxmlformats.org/officeDocument/2006/relationships/ctrlProp" Target="../ctrlProps/ctrlProp721.xml"/><Relationship Id="rId765" Type="http://schemas.openxmlformats.org/officeDocument/2006/relationships/ctrlProp" Target="../ctrlProps/ctrlProp763.xml"/><Relationship Id="rId155" Type="http://schemas.openxmlformats.org/officeDocument/2006/relationships/ctrlProp" Target="../ctrlProps/ctrlProp153.xml"/><Relationship Id="rId197" Type="http://schemas.openxmlformats.org/officeDocument/2006/relationships/ctrlProp" Target="../ctrlProps/ctrlProp195.xml"/><Relationship Id="rId362" Type="http://schemas.openxmlformats.org/officeDocument/2006/relationships/ctrlProp" Target="../ctrlProps/ctrlProp360.xml"/><Relationship Id="rId418" Type="http://schemas.openxmlformats.org/officeDocument/2006/relationships/ctrlProp" Target="../ctrlProps/ctrlProp416.xml"/><Relationship Id="rId625" Type="http://schemas.openxmlformats.org/officeDocument/2006/relationships/ctrlProp" Target="../ctrlProps/ctrlProp623.xml"/><Relationship Id="rId832" Type="http://schemas.openxmlformats.org/officeDocument/2006/relationships/ctrlProp" Target="../ctrlProps/ctrlProp830.xml"/><Relationship Id="rId222" Type="http://schemas.openxmlformats.org/officeDocument/2006/relationships/ctrlProp" Target="../ctrlProps/ctrlProp220.xml"/><Relationship Id="rId264" Type="http://schemas.openxmlformats.org/officeDocument/2006/relationships/ctrlProp" Target="../ctrlProps/ctrlProp262.xml"/><Relationship Id="rId471" Type="http://schemas.openxmlformats.org/officeDocument/2006/relationships/ctrlProp" Target="../ctrlProps/ctrlProp469.xml"/><Relationship Id="rId667" Type="http://schemas.openxmlformats.org/officeDocument/2006/relationships/ctrlProp" Target="../ctrlProps/ctrlProp665.xml"/><Relationship Id="rId874" Type="http://schemas.openxmlformats.org/officeDocument/2006/relationships/ctrlProp" Target="../ctrlProps/ctrlProp872.xml"/><Relationship Id="rId17" Type="http://schemas.openxmlformats.org/officeDocument/2006/relationships/ctrlProp" Target="../ctrlProps/ctrlProp15.xml"/><Relationship Id="rId59" Type="http://schemas.openxmlformats.org/officeDocument/2006/relationships/ctrlProp" Target="../ctrlProps/ctrlProp57.xml"/><Relationship Id="rId124" Type="http://schemas.openxmlformats.org/officeDocument/2006/relationships/ctrlProp" Target="../ctrlProps/ctrlProp122.xml"/><Relationship Id="rId527" Type="http://schemas.openxmlformats.org/officeDocument/2006/relationships/ctrlProp" Target="../ctrlProps/ctrlProp525.xml"/><Relationship Id="rId569" Type="http://schemas.openxmlformats.org/officeDocument/2006/relationships/ctrlProp" Target="../ctrlProps/ctrlProp567.xml"/><Relationship Id="rId734" Type="http://schemas.openxmlformats.org/officeDocument/2006/relationships/ctrlProp" Target="../ctrlProps/ctrlProp732.xml"/><Relationship Id="rId776" Type="http://schemas.openxmlformats.org/officeDocument/2006/relationships/ctrlProp" Target="../ctrlProps/ctrlProp774.xml"/><Relationship Id="rId70" Type="http://schemas.openxmlformats.org/officeDocument/2006/relationships/ctrlProp" Target="../ctrlProps/ctrlProp68.xml"/><Relationship Id="rId166" Type="http://schemas.openxmlformats.org/officeDocument/2006/relationships/ctrlProp" Target="../ctrlProps/ctrlProp164.xml"/><Relationship Id="rId331" Type="http://schemas.openxmlformats.org/officeDocument/2006/relationships/ctrlProp" Target="../ctrlProps/ctrlProp329.xml"/><Relationship Id="rId373" Type="http://schemas.openxmlformats.org/officeDocument/2006/relationships/ctrlProp" Target="../ctrlProps/ctrlProp371.xml"/><Relationship Id="rId429" Type="http://schemas.openxmlformats.org/officeDocument/2006/relationships/ctrlProp" Target="../ctrlProps/ctrlProp427.xml"/><Relationship Id="rId580" Type="http://schemas.openxmlformats.org/officeDocument/2006/relationships/ctrlProp" Target="../ctrlProps/ctrlProp578.xml"/><Relationship Id="rId636" Type="http://schemas.openxmlformats.org/officeDocument/2006/relationships/ctrlProp" Target="../ctrlProps/ctrlProp634.xml"/><Relationship Id="rId801" Type="http://schemas.openxmlformats.org/officeDocument/2006/relationships/ctrlProp" Target="../ctrlProps/ctrlProp799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31.xml"/><Relationship Id="rId440" Type="http://schemas.openxmlformats.org/officeDocument/2006/relationships/ctrlProp" Target="../ctrlProps/ctrlProp438.xml"/><Relationship Id="rId678" Type="http://schemas.openxmlformats.org/officeDocument/2006/relationships/ctrlProp" Target="../ctrlProps/ctrlProp676.xml"/><Relationship Id="rId843" Type="http://schemas.openxmlformats.org/officeDocument/2006/relationships/ctrlProp" Target="../ctrlProps/ctrlProp841.xml"/><Relationship Id="rId885" Type="http://schemas.openxmlformats.org/officeDocument/2006/relationships/ctrlProp" Target="../ctrlProps/ctrlProp883.xml"/><Relationship Id="rId28" Type="http://schemas.openxmlformats.org/officeDocument/2006/relationships/ctrlProp" Target="../ctrlProps/ctrlProp26.xml"/><Relationship Id="rId275" Type="http://schemas.openxmlformats.org/officeDocument/2006/relationships/ctrlProp" Target="../ctrlProps/ctrlProp273.xml"/><Relationship Id="rId300" Type="http://schemas.openxmlformats.org/officeDocument/2006/relationships/ctrlProp" Target="../ctrlProps/ctrlProp298.xml"/><Relationship Id="rId482" Type="http://schemas.openxmlformats.org/officeDocument/2006/relationships/ctrlProp" Target="../ctrlProps/ctrlProp480.xml"/><Relationship Id="rId538" Type="http://schemas.openxmlformats.org/officeDocument/2006/relationships/ctrlProp" Target="../ctrlProps/ctrlProp536.xml"/><Relationship Id="rId703" Type="http://schemas.openxmlformats.org/officeDocument/2006/relationships/ctrlProp" Target="../ctrlProps/ctrlProp701.xml"/><Relationship Id="rId745" Type="http://schemas.openxmlformats.org/officeDocument/2006/relationships/ctrlProp" Target="../ctrlProps/ctrlProp743.xml"/><Relationship Id="rId910" Type="http://schemas.openxmlformats.org/officeDocument/2006/relationships/ctrlProp" Target="../ctrlProps/ctrlProp90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77" Type="http://schemas.openxmlformats.org/officeDocument/2006/relationships/ctrlProp" Target="../ctrlProps/ctrlProp175.xml"/><Relationship Id="rId342" Type="http://schemas.openxmlformats.org/officeDocument/2006/relationships/ctrlProp" Target="../ctrlProps/ctrlProp340.xml"/><Relationship Id="rId384" Type="http://schemas.openxmlformats.org/officeDocument/2006/relationships/ctrlProp" Target="../ctrlProps/ctrlProp382.xml"/><Relationship Id="rId591" Type="http://schemas.openxmlformats.org/officeDocument/2006/relationships/ctrlProp" Target="../ctrlProps/ctrlProp589.xml"/><Relationship Id="rId605" Type="http://schemas.openxmlformats.org/officeDocument/2006/relationships/ctrlProp" Target="../ctrlProps/ctrlProp603.xml"/><Relationship Id="rId787" Type="http://schemas.openxmlformats.org/officeDocument/2006/relationships/ctrlProp" Target="../ctrlProps/ctrlProp785.xml"/><Relationship Id="rId812" Type="http://schemas.openxmlformats.org/officeDocument/2006/relationships/ctrlProp" Target="../ctrlProps/ctrlProp810.xml"/><Relationship Id="rId202" Type="http://schemas.openxmlformats.org/officeDocument/2006/relationships/ctrlProp" Target="../ctrlProps/ctrlProp200.xml"/><Relationship Id="rId244" Type="http://schemas.openxmlformats.org/officeDocument/2006/relationships/ctrlProp" Target="../ctrlProps/ctrlProp242.xml"/><Relationship Id="rId647" Type="http://schemas.openxmlformats.org/officeDocument/2006/relationships/ctrlProp" Target="../ctrlProps/ctrlProp645.xml"/><Relationship Id="rId689" Type="http://schemas.openxmlformats.org/officeDocument/2006/relationships/ctrlProp" Target="../ctrlProps/ctrlProp687.xml"/><Relationship Id="rId854" Type="http://schemas.openxmlformats.org/officeDocument/2006/relationships/ctrlProp" Target="../ctrlProps/ctrlProp852.xml"/><Relationship Id="rId896" Type="http://schemas.openxmlformats.org/officeDocument/2006/relationships/ctrlProp" Target="../ctrlProps/ctrlProp894.xml"/><Relationship Id="rId39" Type="http://schemas.openxmlformats.org/officeDocument/2006/relationships/ctrlProp" Target="../ctrlProps/ctrlProp37.xml"/><Relationship Id="rId286" Type="http://schemas.openxmlformats.org/officeDocument/2006/relationships/ctrlProp" Target="../ctrlProps/ctrlProp284.xml"/><Relationship Id="rId451" Type="http://schemas.openxmlformats.org/officeDocument/2006/relationships/ctrlProp" Target="../ctrlProps/ctrlProp449.xml"/><Relationship Id="rId493" Type="http://schemas.openxmlformats.org/officeDocument/2006/relationships/ctrlProp" Target="../ctrlProps/ctrlProp491.xml"/><Relationship Id="rId507" Type="http://schemas.openxmlformats.org/officeDocument/2006/relationships/ctrlProp" Target="../ctrlProps/ctrlProp505.xml"/><Relationship Id="rId549" Type="http://schemas.openxmlformats.org/officeDocument/2006/relationships/ctrlProp" Target="../ctrlProps/ctrlProp547.xml"/><Relationship Id="rId714" Type="http://schemas.openxmlformats.org/officeDocument/2006/relationships/ctrlProp" Target="../ctrlProps/ctrlProp712.xml"/><Relationship Id="rId756" Type="http://schemas.openxmlformats.org/officeDocument/2006/relationships/ctrlProp" Target="../ctrlProps/ctrlProp754.xml"/><Relationship Id="rId921" Type="http://schemas.openxmlformats.org/officeDocument/2006/relationships/ctrlProp" Target="../ctrlProps/ctrlProp919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46" Type="http://schemas.openxmlformats.org/officeDocument/2006/relationships/ctrlProp" Target="../ctrlProps/ctrlProp144.xml"/><Relationship Id="rId188" Type="http://schemas.openxmlformats.org/officeDocument/2006/relationships/ctrlProp" Target="../ctrlProps/ctrlProp186.xml"/><Relationship Id="rId311" Type="http://schemas.openxmlformats.org/officeDocument/2006/relationships/ctrlProp" Target="../ctrlProps/ctrlProp309.xml"/><Relationship Id="rId353" Type="http://schemas.openxmlformats.org/officeDocument/2006/relationships/ctrlProp" Target="../ctrlProps/ctrlProp351.xml"/><Relationship Id="rId395" Type="http://schemas.openxmlformats.org/officeDocument/2006/relationships/ctrlProp" Target="../ctrlProps/ctrlProp393.xml"/><Relationship Id="rId409" Type="http://schemas.openxmlformats.org/officeDocument/2006/relationships/ctrlProp" Target="../ctrlProps/ctrlProp407.xml"/><Relationship Id="rId560" Type="http://schemas.openxmlformats.org/officeDocument/2006/relationships/ctrlProp" Target="../ctrlProps/ctrlProp558.xml"/><Relationship Id="rId798" Type="http://schemas.openxmlformats.org/officeDocument/2006/relationships/ctrlProp" Target="../ctrlProps/ctrlProp796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420" Type="http://schemas.openxmlformats.org/officeDocument/2006/relationships/ctrlProp" Target="../ctrlProps/ctrlProp418.xml"/><Relationship Id="rId616" Type="http://schemas.openxmlformats.org/officeDocument/2006/relationships/ctrlProp" Target="../ctrlProps/ctrlProp614.xml"/><Relationship Id="rId658" Type="http://schemas.openxmlformats.org/officeDocument/2006/relationships/ctrlProp" Target="../ctrlProps/ctrlProp656.xml"/><Relationship Id="rId823" Type="http://schemas.openxmlformats.org/officeDocument/2006/relationships/ctrlProp" Target="../ctrlProps/ctrlProp821.xml"/><Relationship Id="rId865" Type="http://schemas.openxmlformats.org/officeDocument/2006/relationships/ctrlProp" Target="../ctrlProps/ctrlProp863.xml"/><Relationship Id="rId255" Type="http://schemas.openxmlformats.org/officeDocument/2006/relationships/ctrlProp" Target="../ctrlProps/ctrlProp253.xml"/><Relationship Id="rId297" Type="http://schemas.openxmlformats.org/officeDocument/2006/relationships/ctrlProp" Target="../ctrlProps/ctrlProp295.xml"/><Relationship Id="rId462" Type="http://schemas.openxmlformats.org/officeDocument/2006/relationships/ctrlProp" Target="../ctrlProps/ctrlProp460.xml"/><Relationship Id="rId518" Type="http://schemas.openxmlformats.org/officeDocument/2006/relationships/ctrlProp" Target="../ctrlProps/ctrlProp516.xml"/><Relationship Id="rId725" Type="http://schemas.openxmlformats.org/officeDocument/2006/relationships/ctrlProp" Target="../ctrlProps/ctrlProp723.xml"/><Relationship Id="rId115" Type="http://schemas.openxmlformats.org/officeDocument/2006/relationships/ctrlProp" Target="../ctrlProps/ctrlProp113.xml"/><Relationship Id="rId157" Type="http://schemas.openxmlformats.org/officeDocument/2006/relationships/ctrlProp" Target="../ctrlProps/ctrlProp155.xml"/><Relationship Id="rId322" Type="http://schemas.openxmlformats.org/officeDocument/2006/relationships/ctrlProp" Target="../ctrlProps/ctrlProp320.xml"/><Relationship Id="rId364" Type="http://schemas.openxmlformats.org/officeDocument/2006/relationships/ctrlProp" Target="../ctrlProps/ctrlProp362.xml"/><Relationship Id="rId767" Type="http://schemas.openxmlformats.org/officeDocument/2006/relationships/ctrlProp" Target="../ctrlProps/ctrlProp765.xml"/><Relationship Id="rId61" Type="http://schemas.openxmlformats.org/officeDocument/2006/relationships/ctrlProp" Target="../ctrlProps/ctrlProp59.xml"/><Relationship Id="rId199" Type="http://schemas.openxmlformats.org/officeDocument/2006/relationships/ctrlProp" Target="../ctrlProps/ctrlProp197.xml"/><Relationship Id="rId571" Type="http://schemas.openxmlformats.org/officeDocument/2006/relationships/ctrlProp" Target="../ctrlProps/ctrlProp569.xml"/><Relationship Id="rId627" Type="http://schemas.openxmlformats.org/officeDocument/2006/relationships/ctrlProp" Target="../ctrlProps/ctrlProp625.xml"/><Relationship Id="rId669" Type="http://schemas.openxmlformats.org/officeDocument/2006/relationships/ctrlProp" Target="../ctrlProps/ctrlProp667.xml"/><Relationship Id="rId834" Type="http://schemas.openxmlformats.org/officeDocument/2006/relationships/ctrlProp" Target="../ctrlProps/ctrlProp832.xml"/><Relationship Id="rId876" Type="http://schemas.openxmlformats.org/officeDocument/2006/relationships/ctrlProp" Target="../ctrlProps/ctrlProp874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66" Type="http://schemas.openxmlformats.org/officeDocument/2006/relationships/ctrlProp" Target="../ctrlProps/ctrlProp264.xml"/><Relationship Id="rId431" Type="http://schemas.openxmlformats.org/officeDocument/2006/relationships/ctrlProp" Target="../ctrlProps/ctrlProp429.xml"/><Relationship Id="rId473" Type="http://schemas.openxmlformats.org/officeDocument/2006/relationships/ctrlProp" Target="../ctrlProps/ctrlProp471.xml"/><Relationship Id="rId529" Type="http://schemas.openxmlformats.org/officeDocument/2006/relationships/ctrlProp" Target="../ctrlProps/ctrlProp527.xml"/><Relationship Id="rId680" Type="http://schemas.openxmlformats.org/officeDocument/2006/relationships/ctrlProp" Target="../ctrlProps/ctrlProp678.xml"/><Relationship Id="rId736" Type="http://schemas.openxmlformats.org/officeDocument/2006/relationships/ctrlProp" Target="../ctrlProps/ctrlProp734.xml"/><Relationship Id="rId901" Type="http://schemas.openxmlformats.org/officeDocument/2006/relationships/ctrlProp" Target="../ctrlProps/ctrlProp899.xml"/><Relationship Id="rId30" Type="http://schemas.openxmlformats.org/officeDocument/2006/relationships/ctrlProp" Target="../ctrlProps/ctrlProp28.xml"/><Relationship Id="rId126" Type="http://schemas.openxmlformats.org/officeDocument/2006/relationships/ctrlProp" Target="../ctrlProps/ctrlProp124.xml"/><Relationship Id="rId168" Type="http://schemas.openxmlformats.org/officeDocument/2006/relationships/ctrlProp" Target="../ctrlProps/ctrlProp166.xml"/><Relationship Id="rId333" Type="http://schemas.openxmlformats.org/officeDocument/2006/relationships/ctrlProp" Target="../ctrlProps/ctrlProp331.xml"/><Relationship Id="rId540" Type="http://schemas.openxmlformats.org/officeDocument/2006/relationships/ctrlProp" Target="../ctrlProps/ctrlProp538.xml"/><Relationship Id="rId778" Type="http://schemas.openxmlformats.org/officeDocument/2006/relationships/ctrlProp" Target="../ctrlProps/ctrlProp776.xml"/><Relationship Id="rId72" Type="http://schemas.openxmlformats.org/officeDocument/2006/relationships/ctrlProp" Target="../ctrlProps/ctrlProp70.xml"/><Relationship Id="rId375" Type="http://schemas.openxmlformats.org/officeDocument/2006/relationships/ctrlProp" Target="../ctrlProps/ctrlProp373.xml"/><Relationship Id="rId582" Type="http://schemas.openxmlformats.org/officeDocument/2006/relationships/ctrlProp" Target="../ctrlProps/ctrlProp580.xml"/><Relationship Id="rId638" Type="http://schemas.openxmlformats.org/officeDocument/2006/relationships/ctrlProp" Target="../ctrlProps/ctrlProp636.xml"/><Relationship Id="rId803" Type="http://schemas.openxmlformats.org/officeDocument/2006/relationships/ctrlProp" Target="../ctrlProps/ctrlProp801.xml"/><Relationship Id="rId845" Type="http://schemas.openxmlformats.org/officeDocument/2006/relationships/ctrlProp" Target="../ctrlProps/ctrlProp843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233.xml"/><Relationship Id="rId277" Type="http://schemas.openxmlformats.org/officeDocument/2006/relationships/ctrlProp" Target="../ctrlProps/ctrlProp275.xml"/><Relationship Id="rId400" Type="http://schemas.openxmlformats.org/officeDocument/2006/relationships/ctrlProp" Target="../ctrlProps/ctrlProp398.xml"/><Relationship Id="rId442" Type="http://schemas.openxmlformats.org/officeDocument/2006/relationships/ctrlProp" Target="../ctrlProps/ctrlProp440.xml"/><Relationship Id="rId484" Type="http://schemas.openxmlformats.org/officeDocument/2006/relationships/ctrlProp" Target="../ctrlProps/ctrlProp482.xml"/><Relationship Id="rId705" Type="http://schemas.openxmlformats.org/officeDocument/2006/relationships/ctrlProp" Target="../ctrlProps/ctrlProp703.xml"/><Relationship Id="rId887" Type="http://schemas.openxmlformats.org/officeDocument/2006/relationships/ctrlProp" Target="../ctrlProps/ctrlProp885.xml"/><Relationship Id="rId137" Type="http://schemas.openxmlformats.org/officeDocument/2006/relationships/ctrlProp" Target="../ctrlProps/ctrlProp135.xml"/><Relationship Id="rId302" Type="http://schemas.openxmlformats.org/officeDocument/2006/relationships/ctrlProp" Target="../ctrlProps/ctrlProp300.xml"/><Relationship Id="rId344" Type="http://schemas.openxmlformats.org/officeDocument/2006/relationships/ctrlProp" Target="../ctrlProps/ctrlProp342.xml"/><Relationship Id="rId691" Type="http://schemas.openxmlformats.org/officeDocument/2006/relationships/ctrlProp" Target="../ctrlProps/ctrlProp689.xml"/><Relationship Id="rId747" Type="http://schemas.openxmlformats.org/officeDocument/2006/relationships/ctrlProp" Target="../ctrlProps/ctrlProp745.xml"/><Relationship Id="rId789" Type="http://schemas.openxmlformats.org/officeDocument/2006/relationships/ctrlProp" Target="../ctrlProps/ctrlProp787.xml"/><Relationship Id="rId912" Type="http://schemas.openxmlformats.org/officeDocument/2006/relationships/ctrlProp" Target="../ctrlProps/ctrlProp910.xml"/><Relationship Id="rId41" Type="http://schemas.openxmlformats.org/officeDocument/2006/relationships/ctrlProp" Target="../ctrlProps/ctrlProp39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Relationship Id="rId386" Type="http://schemas.openxmlformats.org/officeDocument/2006/relationships/ctrlProp" Target="../ctrlProps/ctrlProp384.xml"/><Relationship Id="rId551" Type="http://schemas.openxmlformats.org/officeDocument/2006/relationships/ctrlProp" Target="../ctrlProps/ctrlProp549.xml"/><Relationship Id="rId593" Type="http://schemas.openxmlformats.org/officeDocument/2006/relationships/ctrlProp" Target="../ctrlProps/ctrlProp591.xml"/><Relationship Id="rId607" Type="http://schemas.openxmlformats.org/officeDocument/2006/relationships/ctrlProp" Target="../ctrlProps/ctrlProp605.xml"/><Relationship Id="rId649" Type="http://schemas.openxmlformats.org/officeDocument/2006/relationships/ctrlProp" Target="../ctrlProps/ctrlProp647.xml"/><Relationship Id="rId814" Type="http://schemas.openxmlformats.org/officeDocument/2006/relationships/ctrlProp" Target="../ctrlProps/ctrlProp812.xml"/><Relationship Id="rId856" Type="http://schemas.openxmlformats.org/officeDocument/2006/relationships/ctrlProp" Target="../ctrlProps/ctrlProp854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46" Type="http://schemas.openxmlformats.org/officeDocument/2006/relationships/ctrlProp" Target="../ctrlProps/ctrlProp244.xml"/><Relationship Id="rId288" Type="http://schemas.openxmlformats.org/officeDocument/2006/relationships/ctrlProp" Target="../ctrlProps/ctrlProp286.xml"/><Relationship Id="rId411" Type="http://schemas.openxmlformats.org/officeDocument/2006/relationships/ctrlProp" Target="../ctrlProps/ctrlProp409.xml"/><Relationship Id="rId453" Type="http://schemas.openxmlformats.org/officeDocument/2006/relationships/ctrlProp" Target="../ctrlProps/ctrlProp451.xml"/><Relationship Id="rId509" Type="http://schemas.openxmlformats.org/officeDocument/2006/relationships/ctrlProp" Target="../ctrlProps/ctrlProp507.xml"/><Relationship Id="rId660" Type="http://schemas.openxmlformats.org/officeDocument/2006/relationships/ctrlProp" Target="../ctrlProps/ctrlProp658.xml"/><Relationship Id="rId898" Type="http://schemas.openxmlformats.org/officeDocument/2006/relationships/ctrlProp" Target="../ctrlProps/ctrlProp896.xml"/><Relationship Id="rId106" Type="http://schemas.openxmlformats.org/officeDocument/2006/relationships/ctrlProp" Target="../ctrlProps/ctrlProp104.xml"/><Relationship Id="rId313" Type="http://schemas.openxmlformats.org/officeDocument/2006/relationships/ctrlProp" Target="../ctrlProps/ctrlProp311.xml"/><Relationship Id="rId495" Type="http://schemas.openxmlformats.org/officeDocument/2006/relationships/ctrlProp" Target="../ctrlProps/ctrlProp493.xml"/><Relationship Id="rId716" Type="http://schemas.openxmlformats.org/officeDocument/2006/relationships/ctrlProp" Target="../ctrlProps/ctrlProp714.xml"/><Relationship Id="rId758" Type="http://schemas.openxmlformats.org/officeDocument/2006/relationships/ctrlProp" Target="../ctrlProps/ctrlProp756.xml"/><Relationship Id="rId923" Type="http://schemas.openxmlformats.org/officeDocument/2006/relationships/ctrlProp" Target="../ctrlProps/ctrlProp921.xml"/><Relationship Id="rId10" Type="http://schemas.openxmlformats.org/officeDocument/2006/relationships/ctrlProp" Target="../ctrlProps/ctrlProp8.xml"/><Relationship Id="rId52" Type="http://schemas.openxmlformats.org/officeDocument/2006/relationships/ctrlProp" Target="../ctrlProps/ctrlProp50.xml"/><Relationship Id="rId94" Type="http://schemas.openxmlformats.org/officeDocument/2006/relationships/ctrlProp" Target="../ctrlProps/ctrlProp92.xml"/><Relationship Id="rId148" Type="http://schemas.openxmlformats.org/officeDocument/2006/relationships/ctrlProp" Target="../ctrlProps/ctrlProp146.xml"/><Relationship Id="rId355" Type="http://schemas.openxmlformats.org/officeDocument/2006/relationships/ctrlProp" Target="../ctrlProps/ctrlProp353.xml"/><Relationship Id="rId397" Type="http://schemas.openxmlformats.org/officeDocument/2006/relationships/ctrlProp" Target="../ctrlProps/ctrlProp395.xml"/><Relationship Id="rId520" Type="http://schemas.openxmlformats.org/officeDocument/2006/relationships/ctrlProp" Target="../ctrlProps/ctrlProp518.xml"/><Relationship Id="rId562" Type="http://schemas.openxmlformats.org/officeDocument/2006/relationships/ctrlProp" Target="../ctrlProps/ctrlProp560.xml"/><Relationship Id="rId618" Type="http://schemas.openxmlformats.org/officeDocument/2006/relationships/ctrlProp" Target="../ctrlProps/ctrlProp616.xml"/><Relationship Id="rId825" Type="http://schemas.openxmlformats.org/officeDocument/2006/relationships/ctrlProp" Target="../ctrlProps/ctrlProp823.xml"/><Relationship Id="rId215" Type="http://schemas.openxmlformats.org/officeDocument/2006/relationships/ctrlProp" Target="../ctrlProps/ctrlProp213.xml"/><Relationship Id="rId257" Type="http://schemas.openxmlformats.org/officeDocument/2006/relationships/ctrlProp" Target="../ctrlProps/ctrlProp255.xml"/><Relationship Id="rId422" Type="http://schemas.openxmlformats.org/officeDocument/2006/relationships/ctrlProp" Target="../ctrlProps/ctrlProp420.xml"/><Relationship Id="rId464" Type="http://schemas.openxmlformats.org/officeDocument/2006/relationships/ctrlProp" Target="../ctrlProps/ctrlProp462.xml"/><Relationship Id="rId867" Type="http://schemas.openxmlformats.org/officeDocument/2006/relationships/ctrlProp" Target="../ctrlProps/ctrlProp865.xml"/><Relationship Id="rId299" Type="http://schemas.openxmlformats.org/officeDocument/2006/relationships/ctrlProp" Target="../ctrlProps/ctrlProp297.xml"/><Relationship Id="rId727" Type="http://schemas.openxmlformats.org/officeDocument/2006/relationships/ctrlProp" Target="../ctrlProps/ctrlProp725.xml"/><Relationship Id="rId63" Type="http://schemas.openxmlformats.org/officeDocument/2006/relationships/ctrlProp" Target="../ctrlProps/ctrlProp61.xml"/><Relationship Id="rId159" Type="http://schemas.openxmlformats.org/officeDocument/2006/relationships/ctrlProp" Target="../ctrlProps/ctrlProp157.xml"/><Relationship Id="rId366" Type="http://schemas.openxmlformats.org/officeDocument/2006/relationships/ctrlProp" Target="../ctrlProps/ctrlProp364.xml"/><Relationship Id="rId573" Type="http://schemas.openxmlformats.org/officeDocument/2006/relationships/ctrlProp" Target="../ctrlProps/ctrlProp571.xml"/><Relationship Id="rId780" Type="http://schemas.openxmlformats.org/officeDocument/2006/relationships/ctrlProp" Target="../ctrlProps/ctrlProp778.xml"/><Relationship Id="rId226" Type="http://schemas.openxmlformats.org/officeDocument/2006/relationships/ctrlProp" Target="../ctrlProps/ctrlProp224.xml"/><Relationship Id="rId433" Type="http://schemas.openxmlformats.org/officeDocument/2006/relationships/ctrlProp" Target="../ctrlProps/ctrlProp431.xml"/><Relationship Id="rId878" Type="http://schemas.openxmlformats.org/officeDocument/2006/relationships/ctrlProp" Target="../ctrlProps/ctrlProp876.xml"/><Relationship Id="rId640" Type="http://schemas.openxmlformats.org/officeDocument/2006/relationships/ctrlProp" Target="../ctrlProps/ctrlProp638.xml"/><Relationship Id="rId738" Type="http://schemas.openxmlformats.org/officeDocument/2006/relationships/ctrlProp" Target="../ctrlProps/ctrlProp736.xml"/><Relationship Id="rId74" Type="http://schemas.openxmlformats.org/officeDocument/2006/relationships/ctrlProp" Target="../ctrlProps/ctrlProp72.xml"/><Relationship Id="rId377" Type="http://schemas.openxmlformats.org/officeDocument/2006/relationships/ctrlProp" Target="../ctrlProps/ctrlProp375.xml"/><Relationship Id="rId500" Type="http://schemas.openxmlformats.org/officeDocument/2006/relationships/ctrlProp" Target="../ctrlProps/ctrlProp498.xml"/><Relationship Id="rId584" Type="http://schemas.openxmlformats.org/officeDocument/2006/relationships/ctrlProp" Target="../ctrlProps/ctrlProp582.xml"/><Relationship Id="rId805" Type="http://schemas.openxmlformats.org/officeDocument/2006/relationships/ctrlProp" Target="../ctrlProps/ctrlProp803.xml"/><Relationship Id="rId5" Type="http://schemas.openxmlformats.org/officeDocument/2006/relationships/ctrlProp" Target="../ctrlProps/ctrlProp3.xml"/><Relationship Id="rId237" Type="http://schemas.openxmlformats.org/officeDocument/2006/relationships/ctrlProp" Target="../ctrlProps/ctrlProp235.xml"/><Relationship Id="rId791" Type="http://schemas.openxmlformats.org/officeDocument/2006/relationships/ctrlProp" Target="../ctrlProps/ctrlProp789.xml"/><Relationship Id="rId889" Type="http://schemas.openxmlformats.org/officeDocument/2006/relationships/ctrlProp" Target="../ctrlProps/ctrlProp887.xml"/><Relationship Id="rId444" Type="http://schemas.openxmlformats.org/officeDocument/2006/relationships/ctrlProp" Target="../ctrlProps/ctrlProp442.xml"/><Relationship Id="rId651" Type="http://schemas.openxmlformats.org/officeDocument/2006/relationships/ctrlProp" Target="../ctrlProps/ctrlProp649.xml"/><Relationship Id="rId749" Type="http://schemas.openxmlformats.org/officeDocument/2006/relationships/ctrlProp" Target="../ctrlProps/ctrlProp747.xml"/><Relationship Id="rId290" Type="http://schemas.openxmlformats.org/officeDocument/2006/relationships/ctrlProp" Target="../ctrlProps/ctrlProp288.xml"/><Relationship Id="rId304" Type="http://schemas.openxmlformats.org/officeDocument/2006/relationships/ctrlProp" Target="../ctrlProps/ctrlProp302.xml"/><Relationship Id="rId388" Type="http://schemas.openxmlformats.org/officeDocument/2006/relationships/ctrlProp" Target="../ctrlProps/ctrlProp386.xml"/><Relationship Id="rId511" Type="http://schemas.openxmlformats.org/officeDocument/2006/relationships/ctrlProp" Target="../ctrlProps/ctrlProp509.xml"/><Relationship Id="rId609" Type="http://schemas.openxmlformats.org/officeDocument/2006/relationships/ctrlProp" Target="../ctrlProps/ctrlProp607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595" Type="http://schemas.openxmlformats.org/officeDocument/2006/relationships/ctrlProp" Target="../ctrlProps/ctrlProp593.xml"/><Relationship Id="rId816" Type="http://schemas.openxmlformats.org/officeDocument/2006/relationships/ctrlProp" Target="../ctrlProps/ctrlProp814.xml"/><Relationship Id="rId248" Type="http://schemas.openxmlformats.org/officeDocument/2006/relationships/ctrlProp" Target="../ctrlProps/ctrlProp246.xml"/><Relationship Id="rId455" Type="http://schemas.openxmlformats.org/officeDocument/2006/relationships/ctrlProp" Target="../ctrlProps/ctrlProp453.xml"/><Relationship Id="rId662" Type="http://schemas.openxmlformats.org/officeDocument/2006/relationships/ctrlProp" Target="../ctrlProps/ctrlProp660.xml"/><Relationship Id="rId12" Type="http://schemas.openxmlformats.org/officeDocument/2006/relationships/ctrlProp" Target="../ctrlProps/ctrlProp10.xml"/><Relationship Id="rId108" Type="http://schemas.openxmlformats.org/officeDocument/2006/relationships/ctrlProp" Target="../ctrlProps/ctrlProp106.xml"/><Relationship Id="rId315" Type="http://schemas.openxmlformats.org/officeDocument/2006/relationships/ctrlProp" Target="../ctrlProps/ctrlProp313.xml"/><Relationship Id="rId522" Type="http://schemas.openxmlformats.org/officeDocument/2006/relationships/ctrlProp" Target="../ctrlProps/ctrlProp520.xml"/><Relationship Id="rId96" Type="http://schemas.openxmlformats.org/officeDocument/2006/relationships/ctrlProp" Target="../ctrlProps/ctrlProp94.xml"/><Relationship Id="rId161" Type="http://schemas.openxmlformats.org/officeDocument/2006/relationships/ctrlProp" Target="../ctrlProps/ctrlProp159.xml"/><Relationship Id="rId399" Type="http://schemas.openxmlformats.org/officeDocument/2006/relationships/ctrlProp" Target="../ctrlProps/ctrlProp397.xml"/><Relationship Id="rId827" Type="http://schemas.openxmlformats.org/officeDocument/2006/relationships/ctrlProp" Target="../ctrlProps/ctrlProp825.xml"/><Relationship Id="rId259" Type="http://schemas.openxmlformats.org/officeDocument/2006/relationships/ctrlProp" Target="../ctrlProps/ctrlProp257.xml"/><Relationship Id="rId466" Type="http://schemas.openxmlformats.org/officeDocument/2006/relationships/ctrlProp" Target="../ctrlProps/ctrlProp464.xml"/><Relationship Id="rId673" Type="http://schemas.openxmlformats.org/officeDocument/2006/relationships/ctrlProp" Target="../ctrlProps/ctrlProp671.xml"/><Relationship Id="rId880" Type="http://schemas.openxmlformats.org/officeDocument/2006/relationships/ctrlProp" Target="../ctrlProps/ctrlProp878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326" Type="http://schemas.openxmlformats.org/officeDocument/2006/relationships/ctrlProp" Target="../ctrlProps/ctrlProp324.xml"/><Relationship Id="rId533" Type="http://schemas.openxmlformats.org/officeDocument/2006/relationships/ctrlProp" Target="../ctrlProps/ctrlProp531.xml"/><Relationship Id="rId740" Type="http://schemas.openxmlformats.org/officeDocument/2006/relationships/ctrlProp" Target="../ctrlProps/ctrlProp738.xml"/><Relationship Id="rId838" Type="http://schemas.openxmlformats.org/officeDocument/2006/relationships/ctrlProp" Target="../ctrlProps/ctrlProp836.xml"/><Relationship Id="rId172" Type="http://schemas.openxmlformats.org/officeDocument/2006/relationships/ctrlProp" Target="../ctrlProps/ctrlProp170.xml"/><Relationship Id="rId477" Type="http://schemas.openxmlformats.org/officeDocument/2006/relationships/ctrlProp" Target="../ctrlProps/ctrlProp475.xml"/><Relationship Id="rId600" Type="http://schemas.openxmlformats.org/officeDocument/2006/relationships/ctrlProp" Target="../ctrlProps/ctrlProp598.xml"/><Relationship Id="rId684" Type="http://schemas.openxmlformats.org/officeDocument/2006/relationships/ctrlProp" Target="../ctrlProps/ctrlProp682.xml"/><Relationship Id="rId337" Type="http://schemas.openxmlformats.org/officeDocument/2006/relationships/ctrlProp" Target="../ctrlProps/ctrlProp335.xml"/><Relationship Id="rId891" Type="http://schemas.openxmlformats.org/officeDocument/2006/relationships/ctrlProp" Target="../ctrlProps/ctrlProp889.xml"/><Relationship Id="rId905" Type="http://schemas.openxmlformats.org/officeDocument/2006/relationships/ctrlProp" Target="../ctrlProps/ctrlProp903.xml"/><Relationship Id="rId34" Type="http://schemas.openxmlformats.org/officeDocument/2006/relationships/ctrlProp" Target="../ctrlProps/ctrlProp32.xml"/><Relationship Id="rId544" Type="http://schemas.openxmlformats.org/officeDocument/2006/relationships/ctrlProp" Target="../ctrlProps/ctrlProp542.xml"/><Relationship Id="rId751" Type="http://schemas.openxmlformats.org/officeDocument/2006/relationships/ctrlProp" Target="../ctrlProps/ctrlProp749.xml"/><Relationship Id="rId849" Type="http://schemas.openxmlformats.org/officeDocument/2006/relationships/ctrlProp" Target="../ctrlProps/ctrlProp847.xml"/><Relationship Id="rId183" Type="http://schemas.openxmlformats.org/officeDocument/2006/relationships/ctrlProp" Target="../ctrlProps/ctrlProp181.xml"/><Relationship Id="rId390" Type="http://schemas.openxmlformats.org/officeDocument/2006/relationships/ctrlProp" Target="../ctrlProps/ctrlProp388.xml"/><Relationship Id="rId404" Type="http://schemas.openxmlformats.org/officeDocument/2006/relationships/ctrlProp" Target="../ctrlProps/ctrlProp402.xml"/><Relationship Id="rId611" Type="http://schemas.openxmlformats.org/officeDocument/2006/relationships/ctrlProp" Target="../ctrlProps/ctrlProp609.xml"/><Relationship Id="rId250" Type="http://schemas.openxmlformats.org/officeDocument/2006/relationships/ctrlProp" Target="../ctrlProps/ctrlProp248.xml"/><Relationship Id="rId488" Type="http://schemas.openxmlformats.org/officeDocument/2006/relationships/ctrlProp" Target="../ctrlProps/ctrlProp486.xml"/><Relationship Id="rId695" Type="http://schemas.openxmlformats.org/officeDocument/2006/relationships/ctrlProp" Target="../ctrlProps/ctrlProp693.xml"/><Relationship Id="rId709" Type="http://schemas.openxmlformats.org/officeDocument/2006/relationships/ctrlProp" Target="../ctrlProps/ctrlProp707.xml"/><Relationship Id="rId916" Type="http://schemas.openxmlformats.org/officeDocument/2006/relationships/ctrlProp" Target="../ctrlProps/ctrlProp914.xml"/><Relationship Id="rId45" Type="http://schemas.openxmlformats.org/officeDocument/2006/relationships/ctrlProp" Target="../ctrlProps/ctrlProp43.xml"/><Relationship Id="rId110" Type="http://schemas.openxmlformats.org/officeDocument/2006/relationships/ctrlProp" Target="../ctrlProps/ctrlProp108.xml"/><Relationship Id="rId348" Type="http://schemas.openxmlformats.org/officeDocument/2006/relationships/ctrlProp" Target="../ctrlProps/ctrlProp346.xml"/><Relationship Id="rId555" Type="http://schemas.openxmlformats.org/officeDocument/2006/relationships/ctrlProp" Target="../ctrlProps/ctrlProp553.xml"/><Relationship Id="rId762" Type="http://schemas.openxmlformats.org/officeDocument/2006/relationships/ctrlProp" Target="../ctrlProps/ctrlProp760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415" Type="http://schemas.openxmlformats.org/officeDocument/2006/relationships/ctrlProp" Target="../ctrlProps/ctrlProp413.xml"/><Relationship Id="rId622" Type="http://schemas.openxmlformats.org/officeDocument/2006/relationships/ctrlProp" Target="../ctrlProps/ctrlProp620.xml"/><Relationship Id="rId261" Type="http://schemas.openxmlformats.org/officeDocument/2006/relationships/ctrlProp" Target="../ctrlProps/ctrlProp259.xml"/><Relationship Id="rId499" Type="http://schemas.openxmlformats.org/officeDocument/2006/relationships/ctrlProp" Target="../ctrlProps/ctrlProp497.xml"/><Relationship Id="rId927" Type="http://schemas.openxmlformats.org/officeDocument/2006/relationships/ctrlProp" Target="../ctrlProps/ctrlProp925.xml"/><Relationship Id="rId56" Type="http://schemas.openxmlformats.org/officeDocument/2006/relationships/ctrlProp" Target="../ctrlProps/ctrlProp54.xml"/><Relationship Id="rId359" Type="http://schemas.openxmlformats.org/officeDocument/2006/relationships/ctrlProp" Target="../ctrlProps/ctrlProp357.xml"/><Relationship Id="rId566" Type="http://schemas.openxmlformats.org/officeDocument/2006/relationships/ctrlProp" Target="../ctrlProps/ctrlProp564.xml"/><Relationship Id="rId773" Type="http://schemas.openxmlformats.org/officeDocument/2006/relationships/ctrlProp" Target="../ctrlProps/ctrlProp771.xml"/><Relationship Id="rId121" Type="http://schemas.openxmlformats.org/officeDocument/2006/relationships/ctrlProp" Target="../ctrlProps/ctrlProp119.xml"/><Relationship Id="rId219" Type="http://schemas.openxmlformats.org/officeDocument/2006/relationships/ctrlProp" Target="../ctrlProps/ctrlProp217.xml"/><Relationship Id="rId426" Type="http://schemas.openxmlformats.org/officeDocument/2006/relationships/ctrlProp" Target="../ctrlProps/ctrlProp424.xml"/><Relationship Id="rId633" Type="http://schemas.openxmlformats.org/officeDocument/2006/relationships/ctrlProp" Target="../ctrlProps/ctrlProp631.xml"/><Relationship Id="rId840" Type="http://schemas.openxmlformats.org/officeDocument/2006/relationships/ctrlProp" Target="../ctrlProps/ctrlProp838.xml"/><Relationship Id="rId67" Type="http://schemas.openxmlformats.org/officeDocument/2006/relationships/ctrlProp" Target="../ctrlProps/ctrlProp65.xml"/><Relationship Id="rId272" Type="http://schemas.openxmlformats.org/officeDocument/2006/relationships/ctrlProp" Target="../ctrlProps/ctrlProp270.xml"/><Relationship Id="rId577" Type="http://schemas.openxmlformats.org/officeDocument/2006/relationships/ctrlProp" Target="../ctrlProps/ctrlProp575.xml"/><Relationship Id="rId700" Type="http://schemas.openxmlformats.org/officeDocument/2006/relationships/ctrlProp" Target="../ctrlProps/ctrlProp69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oversheet">
    <tabColor theme="1" tint="4.9989318521683403E-2"/>
  </sheetPr>
  <dimension ref="A1:AB560"/>
  <sheetViews>
    <sheetView showGridLines="0" showRowColHeaders="0" tabSelected="1" zoomScaleNormal="100" workbookViewId="0">
      <selection activeCell="A12" sqref="A12"/>
    </sheetView>
  </sheetViews>
  <sheetFormatPr defaultColWidth="9.1796875" defaultRowHeight="14.75" zeroHeight="1" x14ac:dyDescent="0.75"/>
  <cols>
    <col min="1" max="1" width="1.54296875" customWidth="1"/>
    <col min="2" max="5" width="9.1796875" style="3" customWidth="1"/>
    <col min="6" max="6" width="1.54296875" style="2" customWidth="1"/>
    <col min="7" max="15" width="9.1796875" style="3" customWidth="1"/>
    <col min="16" max="16" width="9.1796875" style="2" customWidth="1"/>
    <col min="17" max="17" width="1.54296875" style="2" customWidth="1"/>
    <col min="18" max="16384" width="9.1796875" style="97"/>
  </cols>
  <sheetData>
    <row r="1" spans="1:28" x14ac:dyDescent="0.75">
      <c r="A1" s="18"/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28" x14ac:dyDescent="0.75">
      <c r="A2" s="22"/>
      <c r="B2" s="17"/>
      <c r="C2" s="17"/>
      <c r="D2" s="17"/>
      <c r="E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</row>
    <row r="3" spans="1:28" ht="15" customHeight="1" x14ac:dyDescent="0.75">
      <c r="A3" s="22"/>
      <c r="B3" s="17"/>
      <c r="C3" s="17"/>
      <c r="D3" s="17"/>
      <c r="E3" s="17"/>
      <c r="F3" s="4"/>
      <c r="G3" s="134" t="str">
        <f>CONCATENATE("LE TEST INTERNATIONAL DE"&amp;CHAR(10),"BONNE GOUVERNANCE")</f>
        <v>LE TEST INTERNATIONAL DE
BONNE GOUVERNANCE</v>
      </c>
      <c r="H3" s="134"/>
      <c r="I3" s="134"/>
      <c r="J3" s="134"/>
      <c r="K3" s="134"/>
      <c r="L3" s="134"/>
      <c r="M3" s="134"/>
      <c r="N3" s="134"/>
      <c r="O3" s="42"/>
      <c r="P3" s="42"/>
      <c r="Q3" s="23"/>
    </row>
    <row r="4" spans="1:28" ht="15" customHeight="1" x14ac:dyDescent="0.75">
      <c r="A4" s="22"/>
      <c r="B4" s="17"/>
      <c r="C4" s="17"/>
      <c r="D4" s="17"/>
      <c r="E4" s="17"/>
      <c r="F4" s="4"/>
      <c r="G4" s="134"/>
      <c r="H4" s="134"/>
      <c r="I4" s="134"/>
      <c r="J4" s="134"/>
      <c r="K4" s="134"/>
      <c r="L4" s="134"/>
      <c r="M4" s="134"/>
      <c r="N4" s="134"/>
      <c r="O4" s="42"/>
      <c r="P4" s="42"/>
      <c r="Q4" s="23"/>
      <c r="R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ht="15" customHeight="1" x14ac:dyDescent="0.75">
      <c r="A5" s="22"/>
      <c r="B5" s="17"/>
      <c r="C5" s="17"/>
      <c r="D5" s="17"/>
      <c r="E5" s="17"/>
      <c r="F5" s="4"/>
      <c r="G5" s="134"/>
      <c r="H5" s="134"/>
      <c r="I5" s="134"/>
      <c r="J5" s="134"/>
      <c r="K5" s="134"/>
      <c r="L5" s="134"/>
      <c r="M5" s="134"/>
      <c r="N5" s="134"/>
      <c r="O5" s="42"/>
      <c r="P5" s="42"/>
      <c r="Q5" s="23"/>
      <c r="R5" s="130"/>
      <c r="S5" s="97" t="s">
        <v>179</v>
      </c>
      <c r="T5" s="130"/>
      <c r="U5" s="130"/>
      <c r="V5" s="130"/>
      <c r="W5" s="130"/>
      <c r="X5" s="130"/>
      <c r="Y5" s="130"/>
      <c r="Z5" s="130"/>
      <c r="AA5" s="130"/>
      <c r="AB5" s="130"/>
    </row>
    <row r="6" spans="1:28" ht="15" customHeight="1" x14ac:dyDescent="0.75">
      <c r="A6" s="22"/>
      <c r="B6" s="17"/>
      <c r="C6" s="14"/>
      <c r="D6" s="17"/>
      <c r="E6" s="17"/>
      <c r="F6" s="4"/>
      <c r="G6" s="134"/>
      <c r="H6" s="134"/>
      <c r="I6" s="134"/>
      <c r="J6" s="134"/>
      <c r="K6" s="134"/>
      <c r="L6" s="134"/>
      <c r="M6" s="134"/>
      <c r="N6" s="134"/>
      <c r="O6" s="42"/>
      <c r="P6" s="42"/>
      <c r="Q6" s="23"/>
      <c r="R6" s="130"/>
      <c r="S6" s="97" t="s">
        <v>180</v>
      </c>
      <c r="T6" s="130"/>
      <c r="U6" s="130"/>
      <c r="V6" s="130"/>
      <c r="W6" s="130"/>
      <c r="X6" s="130"/>
      <c r="Y6" s="130"/>
      <c r="Z6" s="130"/>
      <c r="AA6" s="130"/>
      <c r="AB6" s="130"/>
    </row>
    <row r="7" spans="1:28" ht="15.5" thickBot="1" x14ac:dyDescent="0.9">
      <c r="A7" s="22"/>
      <c r="B7" s="17"/>
      <c r="C7" s="17"/>
      <c r="D7" s="17"/>
      <c r="E7" s="1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3"/>
      <c r="R7" s="130"/>
      <c r="S7" s="97" t="s">
        <v>75</v>
      </c>
      <c r="T7" s="130"/>
      <c r="U7" s="130"/>
      <c r="V7" s="130"/>
      <c r="W7" s="130"/>
      <c r="X7" s="130"/>
      <c r="Y7" s="130"/>
      <c r="Z7" s="130"/>
      <c r="AA7" s="130"/>
      <c r="AB7" s="130"/>
    </row>
    <row r="8" spans="1:28" x14ac:dyDescent="0.75">
      <c r="A8" s="22"/>
      <c r="B8" s="17"/>
      <c r="C8" s="17"/>
      <c r="D8" s="17"/>
      <c r="E8" s="17"/>
      <c r="F8" s="4"/>
      <c r="G8" s="35" t="s">
        <v>98</v>
      </c>
      <c r="H8" s="4"/>
      <c r="I8" s="5"/>
      <c r="J8" s="131"/>
      <c r="K8" s="132"/>
      <c r="L8" s="132"/>
      <c r="M8" s="133"/>
      <c r="N8" s="4"/>
      <c r="O8" s="4"/>
      <c r="P8" s="4"/>
      <c r="Q8" s="23"/>
      <c r="R8" s="130"/>
      <c r="S8" s="97" t="s">
        <v>76</v>
      </c>
      <c r="T8" s="130"/>
      <c r="U8" s="130"/>
      <c r="V8" s="130"/>
      <c r="W8" s="130"/>
      <c r="X8" s="130"/>
      <c r="Y8" s="130"/>
      <c r="Z8" s="130"/>
      <c r="AA8" s="130"/>
      <c r="AB8" s="130"/>
    </row>
    <row r="9" spans="1:28" x14ac:dyDescent="0.75">
      <c r="A9" s="22"/>
      <c r="B9" s="17"/>
      <c r="C9" s="17"/>
      <c r="D9" s="17"/>
      <c r="E9" s="1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3"/>
      <c r="R9" s="130"/>
      <c r="S9" s="97" t="s">
        <v>77</v>
      </c>
      <c r="T9" s="130"/>
      <c r="U9" s="130"/>
      <c r="V9" s="130"/>
      <c r="W9" s="130"/>
      <c r="X9" s="130"/>
      <c r="Y9" s="130"/>
      <c r="Z9" s="130"/>
      <c r="AA9" s="130"/>
      <c r="AB9" s="130"/>
    </row>
    <row r="10" spans="1:28" x14ac:dyDescent="0.75">
      <c r="A10" s="22"/>
      <c r="B10" s="17"/>
      <c r="C10" s="17"/>
      <c r="D10" s="17"/>
      <c r="E10" s="1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3"/>
      <c r="R10" s="130"/>
      <c r="S10" s="97" t="s">
        <v>78</v>
      </c>
      <c r="T10" s="130"/>
      <c r="U10" s="130"/>
      <c r="V10" s="130"/>
      <c r="W10" s="130"/>
      <c r="X10" s="130"/>
      <c r="Y10" s="130"/>
      <c r="Z10" s="130"/>
      <c r="AA10" s="130"/>
      <c r="AB10" s="130"/>
    </row>
    <row r="11" spans="1:28" ht="15" customHeight="1" x14ac:dyDescent="0.75">
      <c r="A11" s="22"/>
      <c r="B11" s="17"/>
      <c r="C11" s="17"/>
      <c r="D11" s="17"/>
      <c r="E11" s="17"/>
      <c r="F11" s="4"/>
      <c r="G11" s="139" t="s">
        <v>120</v>
      </c>
      <c r="H11" s="139"/>
      <c r="I11" s="139"/>
      <c r="J11" s="139"/>
      <c r="K11" s="139"/>
      <c r="L11" s="139"/>
      <c r="M11" s="139"/>
      <c r="N11" s="139"/>
      <c r="O11" s="4"/>
      <c r="P11" s="4"/>
      <c r="Q11" s="23"/>
      <c r="R11" s="130"/>
      <c r="S11" s="97" t="s">
        <v>79</v>
      </c>
      <c r="T11" s="130"/>
      <c r="U11" s="130"/>
      <c r="V11" s="130"/>
      <c r="W11" s="130"/>
      <c r="X11" s="130"/>
      <c r="Y11" s="130"/>
      <c r="Z11" s="130"/>
      <c r="AA11" s="130"/>
      <c r="AB11" s="130"/>
    </row>
    <row r="12" spans="1:28" x14ac:dyDescent="0.75">
      <c r="A12" s="22"/>
      <c r="B12" s="17"/>
      <c r="C12" s="17"/>
      <c r="D12" s="17"/>
      <c r="E12" s="17"/>
      <c r="F12" s="4"/>
      <c r="G12" s="139"/>
      <c r="H12" s="139"/>
      <c r="I12" s="139"/>
      <c r="J12" s="139"/>
      <c r="K12" s="139"/>
      <c r="L12" s="139"/>
      <c r="M12" s="139"/>
      <c r="N12" s="139"/>
      <c r="O12" s="4"/>
      <c r="P12" s="4"/>
      <c r="Q12" s="23"/>
      <c r="R12" s="130"/>
      <c r="S12" s="97" t="s">
        <v>80</v>
      </c>
      <c r="T12" s="130"/>
      <c r="U12" s="130"/>
      <c r="V12" s="130"/>
      <c r="W12" s="130"/>
      <c r="X12" s="130"/>
      <c r="Y12" s="130"/>
      <c r="Z12" s="130"/>
      <c r="AA12" s="130"/>
      <c r="AB12" s="130"/>
    </row>
    <row r="13" spans="1:28" x14ac:dyDescent="0.75">
      <c r="A13" s="22"/>
      <c r="B13" s="17"/>
      <c r="C13" s="17"/>
      <c r="D13" s="17"/>
      <c r="E13" s="17"/>
      <c r="F13" s="4"/>
      <c r="G13" s="139"/>
      <c r="H13" s="139"/>
      <c r="I13" s="139"/>
      <c r="J13" s="139"/>
      <c r="K13" s="139"/>
      <c r="L13" s="139"/>
      <c r="M13" s="139"/>
      <c r="N13" s="139"/>
      <c r="O13" s="4"/>
      <c r="P13" s="4"/>
      <c r="Q13" s="23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pans="1:28" x14ac:dyDescent="0.75">
      <c r="A14" s="22"/>
      <c r="B14" s="17"/>
      <c r="C14" s="17"/>
      <c r="D14" s="17"/>
      <c r="E14" s="17"/>
      <c r="F14" s="4"/>
      <c r="G14" s="139"/>
      <c r="H14" s="139"/>
      <c r="I14" s="139"/>
      <c r="J14" s="139"/>
      <c r="K14" s="139"/>
      <c r="L14" s="139"/>
      <c r="M14" s="139"/>
      <c r="N14" s="139"/>
      <c r="O14" s="4"/>
      <c r="P14" s="4"/>
      <c r="Q14" s="23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</row>
    <row r="15" spans="1:28" x14ac:dyDescent="0.75">
      <c r="A15" s="22"/>
      <c r="B15" s="17"/>
      <c r="C15" s="17"/>
      <c r="D15" s="17"/>
      <c r="E15" s="1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3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</row>
    <row r="16" spans="1:28" x14ac:dyDescent="0.75">
      <c r="A16" s="22"/>
      <c r="B16" s="17"/>
      <c r="C16" s="17"/>
      <c r="D16" s="17"/>
      <c r="E16" s="17"/>
      <c r="F16" s="4"/>
      <c r="G16" s="35" t="s">
        <v>99</v>
      </c>
      <c r="H16" s="4"/>
      <c r="I16" s="4"/>
      <c r="J16" s="138">
        <v>1</v>
      </c>
      <c r="K16" s="138"/>
      <c r="L16" s="138"/>
      <c r="M16" s="6"/>
      <c r="N16" s="4"/>
      <c r="O16" s="4"/>
      <c r="P16" s="4"/>
      <c r="Q16" s="23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</row>
    <row r="17" spans="1:28" x14ac:dyDescent="0.75">
      <c r="A17" s="22"/>
      <c r="B17" s="17"/>
      <c r="C17" s="17"/>
      <c r="D17" s="17"/>
      <c r="E17" s="17"/>
      <c r="F17" s="4"/>
      <c r="G17" s="35"/>
      <c r="H17" s="4"/>
      <c r="I17" s="4"/>
      <c r="J17" s="4"/>
      <c r="K17" s="4"/>
      <c r="L17" s="4"/>
      <c r="M17" s="4"/>
      <c r="N17" s="4"/>
      <c r="O17" s="4"/>
      <c r="P17" s="4"/>
      <c r="Q17" s="23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</row>
    <row r="18" spans="1:28" ht="15.5" thickBot="1" x14ac:dyDescent="0.9">
      <c r="A18" s="22"/>
      <c r="B18" s="17"/>
      <c r="C18" s="17"/>
      <c r="D18" s="17"/>
      <c r="E18" s="17"/>
      <c r="F18" s="4"/>
      <c r="G18" s="35"/>
      <c r="H18" s="4"/>
      <c r="I18" s="4"/>
      <c r="J18" s="4"/>
      <c r="K18" s="4"/>
      <c r="L18" s="4"/>
      <c r="M18" s="4"/>
      <c r="N18" s="4"/>
      <c r="O18" s="4"/>
      <c r="P18" s="4"/>
      <c r="Q18" s="23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</row>
    <row r="19" spans="1:28" x14ac:dyDescent="0.75">
      <c r="A19" s="22"/>
      <c r="B19" s="17"/>
      <c r="C19" s="17"/>
      <c r="D19" s="17"/>
      <c r="E19" s="17"/>
      <c r="F19" s="4"/>
      <c r="G19" s="35" t="s">
        <v>100</v>
      </c>
      <c r="H19" s="4"/>
      <c r="I19" s="4"/>
      <c r="J19" s="131"/>
      <c r="K19" s="132"/>
      <c r="L19" s="132"/>
      <c r="M19" s="133"/>
      <c r="N19" s="4"/>
      <c r="O19" s="4"/>
      <c r="P19" s="4"/>
      <c r="Q19" s="23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</row>
    <row r="20" spans="1:28" ht="15.5" thickBot="1" x14ac:dyDescent="0.9">
      <c r="A20" s="22"/>
      <c r="B20" s="17"/>
      <c r="C20" s="17"/>
      <c r="D20" s="17"/>
      <c r="E20" s="17"/>
      <c r="F20" s="4"/>
      <c r="G20" s="35"/>
      <c r="H20" s="4"/>
      <c r="I20" s="4"/>
      <c r="J20" s="4"/>
      <c r="K20" s="4"/>
      <c r="L20" s="4"/>
      <c r="M20" s="4"/>
      <c r="N20" s="4"/>
      <c r="O20" s="4"/>
      <c r="P20" s="4"/>
      <c r="Q20" s="23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x14ac:dyDescent="0.75">
      <c r="A21" s="22"/>
      <c r="B21" s="17"/>
      <c r="C21" s="17"/>
      <c r="D21" s="17"/>
      <c r="E21" s="17"/>
      <c r="F21" s="4"/>
      <c r="G21" s="35" t="s">
        <v>101</v>
      </c>
      <c r="H21" s="4"/>
      <c r="I21" s="4"/>
      <c r="J21" s="135"/>
      <c r="K21" s="136"/>
      <c r="L21" s="136"/>
      <c r="M21" s="137"/>
      <c r="N21" s="4"/>
      <c r="O21" s="4"/>
      <c r="P21" s="4"/>
      <c r="Q21" s="23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ht="15.5" thickBot="1" x14ac:dyDescent="0.9">
      <c r="A22" s="22"/>
      <c r="B22" s="17"/>
      <c r="C22" s="17"/>
      <c r="D22" s="17"/>
      <c r="E22" s="17"/>
      <c r="F22" s="4"/>
      <c r="G22" s="35"/>
      <c r="H22" s="4"/>
      <c r="I22" s="4"/>
      <c r="J22" s="4"/>
      <c r="K22" s="4"/>
      <c r="L22" s="4"/>
      <c r="M22" s="4"/>
      <c r="N22" s="4"/>
      <c r="O22" s="4"/>
      <c r="P22" s="4"/>
      <c r="Q22" s="23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8" x14ac:dyDescent="0.75">
      <c r="A23" s="22"/>
      <c r="B23" s="17"/>
      <c r="C23" s="17"/>
      <c r="D23" s="17"/>
      <c r="E23" s="17"/>
      <c r="F23" s="4"/>
      <c r="G23" s="35" t="s">
        <v>102</v>
      </c>
      <c r="H23" s="4"/>
      <c r="I23" s="4"/>
      <c r="J23" s="131"/>
      <c r="K23" s="132"/>
      <c r="L23" s="132"/>
      <c r="M23" s="133"/>
      <c r="N23" s="4"/>
      <c r="O23" s="4"/>
      <c r="P23" s="4"/>
      <c r="Q23" s="23"/>
    </row>
    <row r="24" spans="1:28" ht="15.5" thickBot="1" x14ac:dyDescent="0.9">
      <c r="A24" s="22"/>
      <c r="B24" s="17"/>
      <c r="C24" s="17"/>
      <c r="D24" s="17"/>
      <c r="E24" s="17"/>
      <c r="F24" s="4"/>
      <c r="G24" s="35"/>
      <c r="H24" s="4"/>
      <c r="I24" s="4"/>
      <c r="J24" s="4"/>
      <c r="K24" s="4"/>
      <c r="L24" s="4"/>
      <c r="M24" s="4"/>
      <c r="N24" s="4"/>
      <c r="O24" s="4"/>
      <c r="P24" s="4"/>
      <c r="Q24" s="23"/>
    </row>
    <row r="25" spans="1:28" x14ac:dyDescent="0.75">
      <c r="A25" s="22"/>
      <c r="B25" s="17"/>
      <c r="C25" s="17"/>
      <c r="D25" s="17"/>
      <c r="E25" s="17"/>
      <c r="F25" s="4"/>
      <c r="G25" s="35" t="s">
        <v>103</v>
      </c>
      <c r="H25" s="4"/>
      <c r="I25" s="4"/>
      <c r="J25" s="131"/>
      <c r="K25" s="132"/>
      <c r="L25" s="132"/>
      <c r="M25" s="133"/>
      <c r="N25" s="4"/>
      <c r="O25" s="4"/>
      <c r="P25" s="4"/>
      <c r="Q25" s="23"/>
    </row>
    <row r="26" spans="1:28" ht="15.5" thickBot="1" x14ac:dyDescent="0.9">
      <c r="A26" s="22"/>
      <c r="B26" s="17"/>
      <c r="C26" s="17"/>
      <c r="D26" s="17"/>
      <c r="E26" s="17"/>
      <c r="F26" s="4"/>
      <c r="G26" s="35"/>
      <c r="H26" s="4"/>
      <c r="I26" s="4"/>
      <c r="J26" s="4"/>
      <c r="K26" s="4"/>
      <c r="L26" s="4"/>
      <c r="M26" s="4"/>
      <c r="N26" s="4"/>
      <c r="O26" s="4"/>
      <c r="P26" s="4"/>
      <c r="Q26" s="23"/>
    </row>
    <row r="27" spans="1:28" x14ac:dyDescent="0.75">
      <c r="A27" s="22"/>
      <c r="B27" s="17"/>
      <c r="C27" s="17"/>
      <c r="D27" s="17"/>
      <c r="E27" s="17"/>
      <c r="F27" s="4"/>
      <c r="G27" s="35" t="s">
        <v>104</v>
      </c>
      <c r="H27" s="4"/>
      <c r="I27" s="4"/>
      <c r="J27" s="131"/>
      <c r="K27" s="132"/>
      <c r="L27" s="132"/>
      <c r="M27" s="133"/>
      <c r="N27" s="4"/>
      <c r="O27" s="4"/>
      <c r="P27" s="4"/>
      <c r="Q27" s="23"/>
    </row>
    <row r="28" spans="1:28" ht="15.5" thickBot="1" x14ac:dyDescent="0.9">
      <c r="A28" s="22"/>
      <c r="B28" s="17"/>
      <c r="C28" s="17"/>
      <c r="D28" s="17"/>
      <c r="E28" s="17"/>
      <c r="F28" s="4"/>
      <c r="G28" s="35"/>
      <c r="H28" s="4"/>
      <c r="I28" s="4"/>
      <c r="J28" s="4"/>
      <c r="K28" s="4"/>
      <c r="L28" s="4"/>
      <c r="M28" s="4"/>
      <c r="N28" s="4"/>
      <c r="O28" s="4"/>
      <c r="P28" s="4"/>
      <c r="Q28" s="23"/>
    </row>
    <row r="29" spans="1:28" x14ac:dyDescent="0.75">
      <c r="A29" s="22"/>
      <c r="B29" s="17"/>
      <c r="C29" s="17"/>
      <c r="D29" s="17"/>
      <c r="E29" s="17"/>
      <c r="F29" s="4"/>
      <c r="G29" s="35" t="s">
        <v>105</v>
      </c>
      <c r="H29" s="4"/>
      <c r="I29" s="4"/>
      <c r="J29" s="131"/>
      <c r="K29" s="132"/>
      <c r="L29" s="132"/>
      <c r="M29" s="133"/>
      <c r="N29" s="4"/>
      <c r="O29" s="4"/>
      <c r="P29" s="4"/>
      <c r="Q29" s="23"/>
    </row>
    <row r="30" spans="1:28" ht="15.5" thickBot="1" x14ac:dyDescent="0.9">
      <c r="A30" s="22"/>
      <c r="B30" s="17"/>
      <c r="C30" s="17"/>
      <c r="D30" s="17"/>
      <c r="E30" s="17"/>
      <c r="F30" s="4"/>
      <c r="G30" s="35"/>
      <c r="H30" s="4"/>
      <c r="I30" s="4"/>
      <c r="J30" s="4"/>
      <c r="K30" s="4"/>
      <c r="L30" s="4"/>
      <c r="M30" s="4"/>
      <c r="N30" s="4"/>
      <c r="O30" s="4"/>
      <c r="P30" s="4"/>
      <c r="Q30" s="23"/>
    </row>
    <row r="31" spans="1:28" x14ac:dyDescent="0.75">
      <c r="A31" s="22"/>
      <c r="B31" s="17"/>
      <c r="C31" s="17"/>
      <c r="D31" s="17"/>
      <c r="E31" s="17"/>
      <c r="F31" s="4"/>
      <c r="G31" s="35" t="s">
        <v>106</v>
      </c>
      <c r="H31" s="4"/>
      <c r="I31" s="4"/>
      <c r="J31" s="131"/>
      <c r="K31" s="132"/>
      <c r="L31" s="132"/>
      <c r="M31" s="133"/>
      <c r="N31" s="4"/>
      <c r="O31" s="4"/>
      <c r="P31" s="4"/>
      <c r="Q31" s="23"/>
    </row>
    <row r="32" spans="1:28" x14ac:dyDescent="0.75">
      <c r="A32" s="22"/>
      <c r="B32" s="17"/>
      <c r="C32" s="17"/>
      <c r="D32" s="17"/>
      <c r="E32" s="1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3"/>
    </row>
    <row r="33" spans="1:17" x14ac:dyDescent="0.75">
      <c r="A33" s="22"/>
      <c r="B33" s="17"/>
      <c r="C33" s="17"/>
      <c r="D33" s="17"/>
      <c r="E33" s="1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3"/>
    </row>
    <row r="34" spans="1:17" x14ac:dyDescent="0.75">
      <c r="A34" s="22"/>
      <c r="B34" s="17"/>
      <c r="C34" s="17"/>
      <c r="D34" s="17"/>
      <c r="E34" s="1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3"/>
    </row>
    <row r="35" spans="1:17" x14ac:dyDescent="0.75">
      <c r="A35" s="22"/>
      <c r="B35" s="17"/>
      <c r="C35" s="17"/>
      <c r="D35" s="17"/>
      <c r="E35" s="1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3"/>
    </row>
    <row r="36" spans="1:17" x14ac:dyDescent="0.75">
      <c r="A36" s="22"/>
      <c r="B36" s="17"/>
      <c r="C36" s="17"/>
      <c r="D36" s="17"/>
      <c r="E36" s="1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3"/>
    </row>
    <row r="37" spans="1:17" x14ac:dyDescent="0.75">
      <c r="A37" s="22"/>
      <c r="B37" s="17"/>
      <c r="C37" s="17"/>
      <c r="D37" s="17"/>
      <c r="E37" s="1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3"/>
    </row>
    <row r="38" spans="1:17" x14ac:dyDescent="0.75">
      <c r="A38" s="22"/>
      <c r="B38" s="17"/>
      <c r="C38" s="17"/>
      <c r="D38" s="17"/>
      <c r="E38" s="1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3"/>
    </row>
    <row r="39" spans="1:17" x14ac:dyDescent="0.75">
      <c r="A39" s="26"/>
      <c r="B39" s="27"/>
      <c r="C39" s="27"/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1:17" hidden="1" x14ac:dyDescent="0.75">
      <c r="A40" s="2"/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2"/>
      <c r="O40" s="2"/>
    </row>
    <row r="41" spans="1:17" hidden="1" x14ac:dyDescent="0.75">
      <c r="A41" s="2"/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</row>
    <row r="42" spans="1:17" hidden="1" x14ac:dyDescent="0.75">
      <c r="A42" s="2"/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</row>
    <row r="43" spans="1:17" hidden="1" x14ac:dyDescent="0.75">
      <c r="A43" s="2"/>
      <c r="B43" s="2"/>
      <c r="C43" s="2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</row>
    <row r="44" spans="1:17" hidden="1" x14ac:dyDescent="0.75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</row>
    <row r="45" spans="1:17" hidden="1" x14ac:dyDescent="0.75">
      <c r="A45" s="2"/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2"/>
      <c r="O45" s="2"/>
    </row>
    <row r="46" spans="1:17" hidden="1" x14ac:dyDescent="0.75">
      <c r="A46" s="2"/>
      <c r="B46" s="2"/>
      <c r="C46" s="2"/>
      <c r="D46" s="2"/>
      <c r="E46" s="2"/>
      <c r="G46" s="2"/>
      <c r="H46" s="2"/>
      <c r="I46" s="2"/>
      <c r="J46" s="2"/>
      <c r="K46" s="2"/>
      <c r="L46" s="2"/>
      <c r="M46" s="2"/>
      <c r="N46" s="2"/>
      <c r="O46" s="2"/>
    </row>
    <row r="47" spans="1:17" hidden="1" x14ac:dyDescent="0.75">
      <c r="A47" s="2"/>
      <c r="B47" s="2"/>
      <c r="C47" s="2"/>
      <c r="D47" s="2"/>
      <c r="E47" s="2"/>
      <c r="G47" s="2"/>
      <c r="H47" s="2"/>
      <c r="I47" s="2"/>
      <c r="J47" s="2"/>
      <c r="K47" s="2"/>
      <c r="L47" s="2"/>
      <c r="M47" s="2"/>
      <c r="N47" s="2"/>
      <c r="O47" s="2"/>
    </row>
    <row r="48" spans="1:17" hidden="1" x14ac:dyDescent="0.75">
      <c r="A48" s="2"/>
      <c r="B48" s="2"/>
      <c r="C48" s="2"/>
      <c r="D48" s="2"/>
      <c r="E48" s="2"/>
      <c r="G48" s="2"/>
      <c r="H48" s="2"/>
      <c r="I48" s="2"/>
      <c r="J48" s="2"/>
      <c r="K48" s="2"/>
      <c r="L48" s="2"/>
      <c r="M48" s="2"/>
      <c r="N48" s="2"/>
      <c r="O48" s="2"/>
    </row>
    <row r="49" spans="1:15" hidden="1" x14ac:dyDescent="0.75">
      <c r="A49" s="2"/>
      <c r="B49" s="2"/>
      <c r="C49" s="2"/>
      <c r="D49" s="2"/>
      <c r="E49" s="2"/>
      <c r="G49" s="2"/>
      <c r="H49" s="2"/>
      <c r="I49" s="2"/>
      <c r="J49" s="2"/>
      <c r="K49" s="2"/>
      <c r="L49" s="2"/>
      <c r="M49" s="2"/>
      <c r="N49" s="2"/>
      <c r="O49" s="2"/>
    </row>
    <row r="50" spans="1:15" hidden="1" x14ac:dyDescent="0.75">
      <c r="A50" s="2"/>
      <c r="B50" s="2"/>
      <c r="C50" s="2"/>
      <c r="D50" s="2"/>
      <c r="E50" s="2"/>
      <c r="G50" s="2"/>
      <c r="H50" s="2"/>
      <c r="I50" s="2"/>
      <c r="J50" s="2"/>
      <c r="K50" s="2"/>
      <c r="L50" s="2"/>
      <c r="M50" s="2"/>
      <c r="N50" s="2"/>
      <c r="O50" s="2"/>
    </row>
    <row r="51" spans="1:15" hidden="1" x14ac:dyDescent="0.75">
      <c r="A51" s="2"/>
      <c r="B51" s="2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  <c r="O51" s="2"/>
    </row>
    <row r="52" spans="1:15" hidden="1" x14ac:dyDescent="0.75">
      <c r="A52" s="2"/>
      <c r="B52" s="2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  <c r="O52" s="2"/>
    </row>
    <row r="53" spans="1:15" hidden="1" x14ac:dyDescent="0.75">
      <c r="A53" s="2"/>
      <c r="B53" s="2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  <c r="O53" s="2"/>
    </row>
    <row r="54" spans="1:15" hidden="1" x14ac:dyDescent="0.75">
      <c r="A54" s="2"/>
      <c r="B54" s="2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  <c r="O54" s="2"/>
    </row>
    <row r="55" spans="1:15" hidden="1" x14ac:dyDescent="0.75">
      <c r="A55" s="2"/>
      <c r="B55" s="2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  <c r="O55" s="2"/>
    </row>
    <row r="56" spans="1:15" hidden="1" x14ac:dyDescent="0.75">
      <c r="A56" s="2"/>
      <c r="B56" s="2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  <c r="O56" s="2"/>
    </row>
    <row r="57" spans="1:15" hidden="1" x14ac:dyDescent="0.75">
      <c r="A57" s="2"/>
      <c r="B57" s="2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  <c r="O57" s="2"/>
    </row>
    <row r="58" spans="1:15" hidden="1" x14ac:dyDescent="0.75">
      <c r="A58" s="2"/>
      <c r="B58" s="2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  <c r="O58" s="2"/>
    </row>
    <row r="59" spans="1:15" hidden="1" x14ac:dyDescent="0.75">
      <c r="A59" s="2"/>
      <c r="B59" s="2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  <c r="O59" s="2"/>
    </row>
    <row r="60" spans="1:15" hidden="1" x14ac:dyDescent="0.75">
      <c r="A60" s="2"/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</row>
    <row r="61" spans="1:15" hidden="1" x14ac:dyDescent="0.75">
      <c r="A61" s="2"/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</row>
    <row r="62" spans="1:15" hidden="1" x14ac:dyDescent="0.75">
      <c r="A62" s="2"/>
      <c r="B62" s="2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  <c r="O62" s="2"/>
    </row>
    <row r="63" spans="1:15" hidden="1" x14ac:dyDescent="0.75">
      <c r="A63" s="2"/>
      <c r="B63" s="2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  <c r="O63" s="2"/>
    </row>
    <row r="64" spans="1:15" hidden="1" x14ac:dyDescent="0.75">
      <c r="A64" s="2"/>
      <c r="B64" s="2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  <c r="O64" s="2"/>
    </row>
    <row r="65" spans="1:15" hidden="1" x14ac:dyDescent="0.75">
      <c r="A65" s="2"/>
      <c r="B65" s="2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  <c r="O65" s="2"/>
    </row>
    <row r="66" spans="1:15" hidden="1" x14ac:dyDescent="0.75">
      <c r="A66" s="2"/>
      <c r="B66" s="2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  <c r="O66" s="2"/>
    </row>
    <row r="67" spans="1:15" hidden="1" x14ac:dyDescent="0.75">
      <c r="A67" s="2"/>
      <c r="B67" s="2"/>
      <c r="C67" s="2"/>
      <c r="D67" s="2"/>
      <c r="E67" s="2"/>
      <c r="G67" s="2"/>
      <c r="H67" s="2"/>
      <c r="I67" s="2"/>
      <c r="J67" s="2"/>
      <c r="K67" s="2"/>
      <c r="L67" s="2"/>
      <c r="M67" s="2"/>
      <c r="N67" s="2"/>
      <c r="O67" s="2"/>
    </row>
    <row r="68" spans="1:15" hidden="1" x14ac:dyDescent="0.75">
      <c r="A68" s="2"/>
      <c r="B68" s="2"/>
      <c r="C68" s="2"/>
      <c r="D68" s="2"/>
      <c r="E68" s="2"/>
      <c r="G68" s="2"/>
      <c r="H68" s="2"/>
      <c r="I68" s="2"/>
      <c r="J68" s="2"/>
      <c r="K68" s="2"/>
      <c r="L68" s="2"/>
      <c r="M68" s="2"/>
      <c r="N68" s="2"/>
      <c r="O68" s="2"/>
    </row>
    <row r="69" spans="1:15" hidden="1" x14ac:dyDescent="0.75">
      <c r="A69" s="2"/>
      <c r="B69" s="2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  <c r="O69" s="2"/>
    </row>
    <row r="70" spans="1:15" hidden="1" x14ac:dyDescent="0.75">
      <c r="A70" s="2"/>
      <c r="B70" s="2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  <c r="O70" s="2"/>
    </row>
    <row r="71" spans="1:15" hidden="1" x14ac:dyDescent="0.75">
      <c r="A71" s="2"/>
      <c r="B71" s="2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  <c r="O71" s="2"/>
    </row>
    <row r="72" spans="1:15" hidden="1" x14ac:dyDescent="0.75">
      <c r="A72" s="2"/>
      <c r="B72" s="2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  <c r="O72" s="2"/>
    </row>
    <row r="73" spans="1:15" hidden="1" x14ac:dyDescent="0.75">
      <c r="A73" s="2"/>
      <c r="B73" s="2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  <c r="O73" s="2"/>
    </row>
    <row r="74" spans="1:15" hidden="1" x14ac:dyDescent="0.75">
      <c r="A74" s="2"/>
      <c r="B74" s="2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  <c r="O74" s="2"/>
    </row>
    <row r="75" spans="1:15" hidden="1" x14ac:dyDescent="0.75">
      <c r="A75" s="2"/>
      <c r="B75" s="2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  <c r="O75" s="2"/>
    </row>
    <row r="76" spans="1:15" hidden="1" x14ac:dyDescent="0.75">
      <c r="A76" s="2"/>
      <c r="B76" s="2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  <c r="O76" s="2"/>
    </row>
    <row r="77" spans="1:15" hidden="1" x14ac:dyDescent="0.75">
      <c r="A77" s="2"/>
      <c r="B77" s="2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  <c r="O77" s="2"/>
    </row>
    <row r="78" spans="1:15" hidden="1" x14ac:dyDescent="0.75">
      <c r="A78" s="2"/>
      <c r="B78" s="2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  <c r="O78" s="2"/>
    </row>
    <row r="79" spans="1:15" hidden="1" x14ac:dyDescent="0.75">
      <c r="A79" s="2"/>
      <c r="B79" s="2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  <c r="O79" s="2"/>
    </row>
    <row r="80" spans="1:15" hidden="1" x14ac:dyDescent="0.75">
      <c r="A80" s="2"/>
      <c r="B80" s="2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  <c r="O80" s="2"/>
    </row>
    <row r="81" spans="1:15" hidden="1" x14ac:dyDescent="0.75">
      <c r="A81" s="2"/>
      <c r="B81" s="2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  <c r="O81" s="2"/>
    </row>
    <row r="82" spans="1:15" hidden="1" x14ac:dyDescent="0.75">
      <c r="A82" s="2"/>
      <c r="B82" s="2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  <c r="O82" s="2"/>
    </row>
    <row r="83" spans="1:15" hidden="1" x14ac:dyDescent="0.75">
      <c r="A83" s="2"/>
      <c r="B83" s="2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  <c r="O83" s="2"/>
    </row>
    <row r="84" spans="1:15" hidden="1" x14ac:dyDescent="0.75">
      <c r="A84" s="2"/>
      <c r="B84" s="2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  <c r="O84" s="2"/>
    </row>
    <row r="85" spans="1:15" hidden="1" x14ac:dyDescent="0.75">
      <c r="A85" s="2"/>
      <c r="B85" s="2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  <c r="O85" s="2"/>
    </row>
    <row r="86" spans="1:15" hidden="1" x14ac:dyDescent="0.75">
      <c r="A86" s="2"/>
      <c r="B86" s="2"/>
      <c r="C86" s="2"/>
      <c r="D86" s="2"/>
      <c r="E86" s="2"/>
      <c r="G86" s="2"/>
      <c r="H86" s="2"/>
      <c r="I86" s="2"/>
      <c r="J86" s="2"/>
      <c r="K86" s="2"/>
      <c r="L86" s="2"/>
      <c r="M86" s="2"/>
      <c r="N86" s="2"/>
      <c r="O86" s="2"/>
    </row>
    <row r="87" spans="1:15" hidden="1" x14ac:dyDescent="0.75">
      <c r="A87" s="2"/>
      <c r="B87" s="2"/>
      <c r="C87" s="2"/>
      <c r="D87" s="2"/>
      <c r="E87" s="2"/>
      <c r="G87" s="2"/>
      <c r="H87" s="2"/>
      <c r="I87" s="2"/>
      <c r="J87" s="2"/>
      <c r="K87" s="2"/>
      <c r="L87" s="2"/>
      <c r="M87" s="2"/>
      <c r="N87" s="2"/>
      <c r="O87" s="2"/>
    </row>
    <row r="88" spans="1:15" hidden="1" x14ac:dyDescent="0.75">
      <c r="A88" s="2"/>
      <c r="B88" s="2"/>
      <c r="C88" s="2"/>
      <c r="D88" s="2"/>
      <c r="E88" s="2"/>
      <c r="G88" s="2"/>
      <c r="H88" s="2"/>
      <c r="I88" s="2"/>
      <c r="J88" s="2"/>
      <c r="K88" s="2"/>
      <c r="L88" s="2"/>
      <c r="M88" s="2"/>
      <c r="N88" s="2"/>
      <c r="O88" s="2"/>
    </row>
    <row r="89" spans="1:15" hidden="1" x14ac:dyDescent="0.75">
      <c r="A89" s="2"/>
      <c r="B89" s="2"/>
      <c r="C89" s="2"/>
      <c r="D89" s="2"/>
      <c r="E89" s="2"/>
      <c r="G89" s="2"/>
      <c r="H89" s="2"/>
      <c r="I89" s="2"/>
      <c r="J89" s="2"/>
      <c r="K89" s="2"/>
      <c r="L89" s="2"/>
      <c r="M89" s="2"/>
      <c r="N89" s="2"/>
      <c r="O89" s="2"/>
    </row>
    <row r="90" spans="1:15" hidden="1" x14ac:dyDescent="0.75">
      <c r="A90" s="2"/>
      <c r="B90" s="2"/>
      <c r="C90" s="2"/>
      <c r="D90" s="2"/>
      <c r="E90" s="2"/>
      <c r="G90" s="2"/>
      <c r="H90" s="2"/>
      <c r="I90" s="2"/>
      <c r="J90" s="2"/>
      <c r="K90" s="2"/>
      <c r="L90" s="2"/>
      <c r="M90" s="2"/>
      <c r="N90" s="2"/>
      <c r="O90" s="2"/>
    </row>
    <row r="91" spans="1:15" hidden="1" x14ac:dyDescent="0.75">
      <c r="A91" s="2"/>
      <c r="B91" s="2"/>
      <c r="C91" s="2"/>
      <c r="D91" s="2"/>
      <c r="E91" s="2"/>
      <c r="G91" s="2"/>
      <c r="H91" s="2"/>
      <c r="I91" s="2"/>
      <c r="J91" s="2"/>
      <c r="K91" s="2"/>
      <c r="L91" s="2"/>
      <c r="M91" s="2"/>
      <c r="N91" s="2"/>
      <c r="O91" s="2"/>
    </row>
    <row r="92" spans="1:15" hidden="1" x14ac:dyDescent="0.75">
      <c r="A92" s="2"/>
      <c r="B92" s="2"/>
      <c r="C92" s="2"/>
      <c r="D92" s="2"/>
      <c r="E92" s="2"/>
      <c r="G92" s="2"/>
      <c r="H92" s="2"/>
      <c r="I92" s="2"/>
      <c r="J92" s="2"/>
      <c r="K92" s="2"/>
      <c r="L92" s="2"/>
      <c r="M92" s="2"/>
      <c r="N92" s="2"/>
      <c r="O92" s="2"/>
    </row>
    <row r="93" spans="1:15" hidden="1" x14ac:dyDescent="0.75">
      <c r="A93" s="2"/>
      <c r="B93" s="2"/>
      <c r="C93" s="2"/>
      <c r="D93" s="2"/>
      <c r="E93" s="2"/>
      <c r="G93" s="2"/>
      <c r="H93" s="2"/>
      <c r="I93" s="2"/>
      <c r="J93" s="2"/>
      <c r="K93" s="2"/>
      <c r="L93" s="2"/>
      <c r="M93" s="2"/>
      <c r="N93" s="2"/>
      <c r="O93" s="2"/>
    </row>
    <row r="94" spans="1:15" hidden="1" x14ac:dyDescent="0.75">
      <c r="A94" s="2"/>
      <c r="B94" s="2"/>
      <c r="C94" s="2"/>
      <c r="D94" s="2"/>
      <c r="E94" s="2"/>
      <c r="G94" s="2"/>
      <c r="H94" s="2"/>
      <c r="I94" s="2"/>
      <c r="J94" s="2"/>
      <c r="K94" s="2"/>
      <c r="L94" s="2"/>
      <c r="M94" s="2"/>
      <c r="N94" s="2"/>
      <c r="O94" s="2"/>
    </row>
    <row r="95" spans="1:15" hidden="1" x14ac:dyDescent="0.75">
      <c r="A95" s="2"/>
      <c r="B95" s="2"/>
      <c r="C95" s="2"/>
      <c r="D95" s="2"/>
      <c r="E95" s="2"/>
      <c r="G95" s="2"/>
      <c r="H95" s="2"/>
      <c r="I95" s="2"/>
      <c r="J95" s="2"/>
      <c r="K95" s="2"/>
      <c r="L95" s="2"/>
      <c r="M95" s="2"/>
      <c r="N95" s="2"/>
      <c r="O95" s="2"/>
    </row>
    <row r="96" spans="1:15" hidden="1" x14ac:dyDescent="0.75">
      <c r="A96" s="2"/>
      <c r="B96" s="2"/>
      <c r="C96" s="2"/>
      <c r="D96" s="2"/>
      <c r="E96" s="2"/>
      <c r="G96" s="2"/>
      <c r="H96" s="2"/>
      <c r="I96" s="2"/>
      <c r="J96" s="2"/>
      <c r="K96" s="2"/>
      <c r="L96" s="2"/>
      <c r="M96" s="2"/>
      <c r="N96" s="2"/>
      <c r="O96" s="2"/>
    </row>
    <row r="97" spans="1:15" hidden="1" x14ac:dyDescent="0.75">
      <c r="A97" s="2"/>
      <c r="B97" s="2"/>
      <c r="C97" s="2"/>
      <c r="D97" s="2"/>
      <c r="E97" s="2"/>
      <c r="G97" s="2"/>
      <c r="H97" s="2"/>
      <c r="I97" s="2"/>
      <c r="J97" s="2"/>
      <c r="K97" s="2"/>
      <c r="L97" s="2"/>
      <c r="M97" s="2"/>
      <c r="N97" s="2"/>
      <c r="O97" s="2"/>
    </row>
    <row r="98" spans="1:15" hidden="1" x14ac:dyDescent="0.75">
      <c r="A98" s="2"/>
      <c r="B98" s="2"/>
      <c r="C98" s="2"/>
      <c r="D98" s="2"/>
      <c r="E98" s="2"/>
      <c r="G98" s="2"/>
      <c r="H98" s="2"/>
      <c r="I98" s="2"/>
      <c r="J98" s="2"/>
      <c r="K98" s="2"/>
      <c r="L98" s="2"/>
      <c r="M98" s="2"/>
      <c r="N98" s="2"/>
      <c r="O98" s="2"/>
    </row>
    <row r="99" spans="1:15" hidden="1" x14ac:dyDescent="0.75">
      <c r="A99" s="2"/>
      <c r="B99" s="2"/>
      <c r="C99" s="2"/>
      <c r="D99" s="2"/>
      <c r="E99" s="2"/>
      <c r="G99" s="2"/>
      <c r="H99" s="2"/>
      <c r="I99" s="2"/>
      <c r="J99" s="2"/>
      <c r="K99" s="2"/>
      <c r="L99" s="2"/>
      <c r="M99" s="2"/>
      <c r="N99" s="2"/>
      <c r="O99" s="2"/>
    </row>
    <row r="100" spans="1:15" hidden="1" x14ac:dyDescent="0.75">
      <c r="A100" s="2"/>
      <c r="B100" s="2"/>
      <c r="C100" s="2"/>
      <c r="D100" s="2"/>
      <c r="E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idden="1" x14ac:dyDescent="0.75">
      <c r="A101" s="2"/>
      <c r="B101" s="2"/>
      <c r="C101" s="2"/>
      <c r="D101" s="2"/>
      <c r="E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idden="1" x14ac:dyDescent="0.75">
      <c r="A102" s="2"/>
      <c r="B102" s="2"/>
      <c r="C102" s="2"/>
      <c r="D102" s="2"/>
      <c r="E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idden="1" x14ac:dyDescent="0.75">
      <c r="A103" s="2"/>
      <c r="B103" s="2"/>
      <c r="C103" s="2"/>
      <c r="D103" s="2"/>
      <c r="E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idden="1" x14ac:dyDescent="0.75">
      <c r="A104" s="2"/>
      <c r="B104" s="2"/>
      <c r="C104" s="2"/>
      <c r="D104" s="2"/>
      <c r="E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idden="1" x14ac:dyDescent="0.75">
      <c r="A105" s="2"/>
      <c r="B105" s="2"/>
      <c r="C105" s="2"/>
      <c r="D105" s="2"/>
      <c r="E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idden="1" x14ac:dyDescent="0.75">
      <c r="A106" s="2"/>
      <c r="B106" s="2"/>
      <c r="C106" s="2"/>
      <c r="D106" s="2"/>
      <c r="E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idden="1" x14ac:dyDescent="0.75">
      <c r="A107" s="2"/>
      <c r="B107" s="2"/>
      <c r="C107" s="2"/>
      <c r="D107" s="2"/>
      <c r="E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idden="1" x14ac:dyDescent="0.75">
      <c r="A108" s="2"/>
      <c r="B108" s="2"/>
      <c r="C108" s="2"/>
      <c r="D108" s="2"/>
      <c r="E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idden="1" x14ac:dyDescent="0.75">
      <c r="A109" s="2"/>
      <c r="B109" s="2"/>
      <c r="C109" s="2"/>
      <c r="D109" s="2"/>
      <c r="E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idden="1" x14ac:dyDescent="0.75">
      <c r="A110" s="2"/>
      <c r="B110" s="2"/>
      <c r="C110" s="2"/>
      <c r="D110" s="2"/>
      <c r="E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idden="1" x14ac:dyDescent="0.75">
      <c r="A111" s="2"/>
      <c r="B111" s="2"/>
      <c r="C111" s="2"/>
      <c r="D111" s="2"/>
      <c r="E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idden="1" x14ac:dyDescent="0.75">
      <c r="A112" s="2"/>
      <c r="B112" s="2"/>
      <c r="C112" s="2"/>
      <c r="D112" s="2"/>
      <c r="E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idden="1" x14ac:dyDescent="0.75">
      <c r="A113" s="2"/>
      <c r="B113" s="2"/>
      <c r="C113" s="2"/>
      <c r="D113" s="2"/>
      <c r="E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idden="1" x14ac:dyDescent="0.75">
      <c r="A114" s="2"/>
      <c r="B114" s="2"/>
      <c r="C114" s="2"/>
      <c r="D114" s="2"/>
      <c r="E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idden="1" x14ac:dyDescent="0.75">
      <c r="A115" s="2"/>
      <c r="B115" s="2"/>
      <c r="C115" s="2"/>
      <c r="D115" s="2"/>
      <c r="E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idden="1" x14ac:dyDescent="0.75">
      <c r="A116" s="2"/>
      <c r="B116" s="2"/>
      <c r="C116" s="2"/>
      <c r="D116" s="2"/>
      <c r="E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idden="1" x14ac:dyDescent="0.75">
      <c r="A117" s="2"/>
      <c r="B117" s="2"/>
      <c r="C117" s="2"/>
      <c r="D117" s="2"/>
      <c r="E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idden="1" x14ac:dyDescent="0.75">
      <c r="A118" s="2"/>
      <c r="B118" s="2"/>
      <c r="C118" s="2"/>
      <c r="D118" s="2"/>
      <c r="E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idden="1" x14ac:dyDescent="0.75">
      <c r="A119" s="2"/>
      <c r="B119" s="2"/>
      <c r="C119" s="2"/>
      <c r="D119" s="2"/>
      <c r="E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idden="1" x14ac:dyDescent="0.75">
      <c r="A120" s="2"/>
      <c r="B120" s="2"/>
      <c r="C120" s="2"/>
      <c r="D120" s="2"/>
      <c r="E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idden="1" x14ac:dyDescent="0.75">
      <c r="A121" s="2"/>
      <c r="B121" s="2"/>
      <c r="C121" s="2"/>
      <c r="D121" s="2"/>
      <c r="E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idden="1" x14ac:dyDescent="0.75">
      <c r="A122" s="2"/>
      <c r="B122" s="2"/>
      <c r="C122" s="2"/>
      <c r="D122" s="2"/>
      <c r="E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idden="1" x14ac:dyDescent="0.75">
      <c r="A123" s="2"/>
      <c r="B123" s="2"/>
      <c r="C123" s="2"/>
      <c r="D123" s="2"/>
      <c r="E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idden="1" x14ac:dyDescent="0.75">
      <c r="A124" s="2"/>
      <c r="B124" s="2"/>
      <c r="C124" s="2"/>
      <c r="D124" s="2"/>
      <c r="E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idden="1" x14ac:dyDescent="0.75">
      <c r="A125" s="2"/>
      <c r="B125" s="2"/>
      <c r="C125" s="2"/>
      <c r="D125" s="2"/>
      <c r="E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idden="1" x14ac:dyDescent="0.75">
      <c r="A126" s="2"/>
      <c r="B126" s="2"/>
      <c r="C126" s="2"/>
      <c r="D126" s="2"/>
      <c r="E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idden="1" x14ac:dyDescent="0.75">
      <c r="A127" s="2"/>
      <c r="B127" s="2"/>
      <c r="C127" s="2"/>
      <c r="D127" s="2"/>
      <c r="E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idden="1" x14ac:dyDescent="0.75">
      <c r="A128" s="2"/>
      <c r="B128" s="2"/>
      <c r="C128" s="2"/>
      <c r="D128" s="2"/>
      <c r="E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idden="1" x14ac:dyDescent="0.75">
      <c r="A129" s="2"/>
      <c r="B129" s="2"/>
      <c r="C129" s="2"/>
      <c r="D129" s="2"/>
      <c r="E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idden="1" x14ac:dyDescent="0.75">
      <c r="A130" s="2"/>
      <c r="B130" s="2"/>
      <c r="C130" s="2"/>
      <c r="D130" s="2"/>
      <c r="E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idden="1" x14ac:dyDescent="0.75">
      <c r="A131" s="2"/>
      <c r="B131" s="2"/>
      <c r="C131" s="2"/>
      <c r="D131" s="2"/>
      <c r="E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idden="1" x14ac:dyDescent="0.75">
      <c r="A132" s="2"/>
      <c r="B132" s="2"/>
      <c r="C132" s="2"/>
      <c r="D132" s="2"/>
      <c r="E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idden="1" x14ac:dyDescent="0.75">
      <c r="A133" s="2"/>
      <c r="B133" s="2"/>
      <c r="C133" s="2"/>
      <c r="D133" s="2"/>
      <c r="E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idden="1" x14ac:dyDescent="0.75">
      <c r="A134" s="2"/>
      <c r="B134" s="2"/>
      <c r="C134" s="2"/>
      <c r="D134" s="2"/>
      <c r="E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idden="1" x14ac:dyDescent="0.75">
      <c r="A135" s="2"/>
      <c r="B135" s="2"/>
      <c r="C135" s="2"/>
      <c r="D135" s="2"/>
      <c r="E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idden="1" x14ac:dyDescent="0.75">
      <c r="A136" s="2"/>
      <c r="B136" s="2"/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idden="1" x14ac:dyDescent="0.75">
      <c r="A137" s="2"/>
      <c r="B137" s="2"/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idden="1" x14ac:dyDescent="0.75">
      <c r="A138" s="2"/>
      <c r="B138" s="2"/>
      <c r="C138" s="2"/>
      <c r="D138" s="2"/>
      <c r="E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idden="1" x14ac:dyDescent="0.75">
      <c r="A139" s="2"/>
      <c r="B139" s="2"/>
      <c r="C139" s="2"/>
      <c r="D139" s="2"/>
      <c r="E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idden="1" x14ac:dyDescent="0.75">
      <c r="A140" s="2"/>
      <c r="B140" s="2"/>
      <c r="C140" s="2"/>
      <c r="D140" s="2"/>
      <c r="E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idden="1" x14ac:dyDescent="0.75">
      <c r="A141" s="2"/>
      <c r="B141" s="2"/>
      <c r="C141" s="2"/>
      <c r="D141" s="2"/>
      <c r="E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idden="1" x14ac:dyDescent="0.75">
      <c r="A142" s="2"/>
      <c r="B142" s="2"/>
      <c r="C142" s="2"/>
      <c r="D142" s="2"/>
      <c r="E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idden="1" x14ac:dyDescent="0.75">
      <c r="A143" s="2"/>
      <c r="B143" s="2"/>
      <c r="C143" s="2"/>
      <c r="D143" s="2"/>
      <c r="E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idden="1" x14ac:dyDescent="0.75">
      <c r="A144" s="2"/>
      <c r="B144" s="2"/>
      <c r="C144" s="2"/>
      <c r="D144" s="2"/>
      <c r="E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idden="1" x14ac:dyDescent="0.75">
      <c r="A145" s="2"/>
      <c r="B145" s="2"/>
      <c r="C145" s="2"/>
      <c r="D145" s="2"/>
      <c r="E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idden="1" x14ac:dyDescent="0.75">
      <c r="A146" s="2"/>
      <c r="B146" s="2"/>
      <c r="C146" s="2"/>
      <c r="D146" s="2"/>
      <c r="E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idden="1" x14ac:dyDescent="0.75">
      <c r="A147" s="2"/>
      <c r="B147" s="2"/>
      <c r="C147" s="2"/>
      <c r="D147" s="2"/>
      <c r="E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idden="1" x14ac:dyDescent="0.75">
      <c r="A148" s="2"/>
      <c r="B148" s="2"/>
      <c r="C148" s="2"/>
      <c r="D148" s="2"/>
      <c r="E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idden="1" x14ac:dyDescent="0.75">
      <c r="A149" s="2"/>
      <c r="B149" s="2"/>
      <c r="C149" s="2"/>
      <c r="D149" s="2"/>
      <c r="E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idden="1" x14ac:dyDescent="0.75">
      <c r="A150" s="2"/>
      <c r="B150" s="2"/>
      <c r="C150" s="2"/>
      <c r="D150" s="2"/>
      <c r="E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idden="1" x14ac:dyDescent="0.75">
      <c r="A151" s="2"/>
      <c r="B151" s="2"/>
      <c r="C151" s="2"/>
      <c r="D151" s="2"/>
      <c r="E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idden="1" x14ac:dyDescent="0.75">
      <c r="A152" s="2"/>
      <c r="B152" s="2"/>
      <c r="C152" s="2"/>
      <c r="D152" s="2"/>
      <c r="E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idden="1" x14ac:dyDescent="0.75">
      <c r="A153" s="2"/>
      <c r="B153" s="2"/>
      <c r="C153" s="2"/>
      <c r="D153" s="2"/>
      <c r="E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idden="1" x14ac:dyDescent="0.75">
      <c r="A154" s="2"/>
      <c r="B154" s="2"/>
      <c r="C154" s="2"/>
      <c r="D154" s="2"/>
      <c r="E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idden="1" x14ac:dyDescent="0.75">
      <c r="A155" s="2"/>
      <c r="B155" s="2"/>
      <c r="C155" s="2"/>
      <c r="D155" s="2"/>
      <c r="E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idden="1" x14ac:dyDescent="0.75">
      <c r="A156" s="2"/>
      <c r="B156" s="2"/>
      <c r="C156" s="2"/>
      <c r="D156" s="2"/>
      <c r="E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idden="1" x14ac:dyDescent="0.75">
      <c r="A157" s="2"/>
      <c r="B157" s="2"/>
      <c r="C157" s="2"/>
      <c r="D157" s="2"/>
      <c r="E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idden="1" x14ac:dyDescent="0.75">
      <c r="A158" s="2"/>
      <c r="B158" s="2"/>
      <c r="C158" s="2"/>
      <c r="D158" s="2"/>
      <c r="E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idden="1" x14ac:dyDescent="0.75">
      <c r="A159" s="2"/>
      <c r="B159" s="2"/>
      <c r="C159" s="2"/>
      <c r="D159" s="2"/>
      <c r="E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idden="1" x14ac:dyDescent="0.75">
      <c r="A160" s="2"/>
      <c r="B160" s="2"/>
      <c r="C160" s="2"/>
      <c r="D160" s="2"/>
      <c r="E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idden="1" x14ac:dyDescent="0.75">
      <c r="A161" s="2"/>
      <c r="B161" s="2"/>
      <c r="C161" s="2"/>
      <c r="D161" s="2"/>
      <c r="E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idden="1" x14ac:dyDescent="0.75">
      <c r="A162" s="2"/>
      <c r="B162" s="2"/>
      <c r="C162" s="2"/>
      <c r="D162" s="2"/>
      <c r="E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idden="1" x14ac:dyDescent="0.75">
      <c r="A163" s="2"/>
      <c r="B163" s="2"/>
      <c r="C163" s="2"/>
      <c r="D163" s="2"/>
      <c r="E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idden="1" x14ac:dyDescent="0.75">
      <c r="A164" s="2"/>
      <c r="B164" s="2"/>
      <c r="C164" s="2"/>
      <c r="D164" s="2"/>
      <c r="E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idden="1" x14ac:dyDescent="0.75">
      <c r="A165" s="2"/>
      <c r="B165" s="2"/>
      <c r="C165" s="2"/>
      <c r="D165" s="2"/>
      <c r="E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idden="1" x14ac:dyDescent="0.75">
      <c r="A166" s="2"/>
      <c r="B166" s="2"/>
      <c r="C166" s="2"/>
      <c r="D166" s="2"/>
      <c r="E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idden="1" x14ac:dyDescent="0.75">
      <c r="A167" s="2"/>
      <c r="B167" s="2"/>
      <c r="C167" s="2"/>
      <c r="D167" s="2"/>
      <c r="E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idden="1" x14ac:dyDescent="0.75">
      <c r="A168" s="2"/>
      <c r="B168" s="2"/>
      <c r="C168" s="2"/>
      <c r="D168" s="2"/>
      <c r="E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idden="1" x14ac:dyDescent="0.75">
      <c r="A169" s="2"/>
      <c r="B169" s="2"/>
      <c r="C169" s="2"/>
      <c r="D169" s="2"/>
      <c r="E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idden="1" x14ac:dyDescent="0.75">
      <c r="A170" s="2"/>
      <c r="B170" s="2"/>
      <c r="C170" s="2"/>
      <c r="D170" s="2"/>
      <c r="E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idden="1" x14ac:dyDescent="0.75">
      <c r="A171" s="2"/>
      <c r="B171" s="2"/>
      <c r="C171" s="2"/>
      <c r="D171" s="2"/>
      <c r="E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idden="1" x14ac:dyDescent="0.75">
      <c r="A172" s="2"/>
      <c r="B172" s="2"/>
      <c r="C172" s="2"/>
      <c r="D172" s="2"/>
      <c r="E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idden="1" x14ac:dyDescent="0.75">
      <c r="A173" s="2"/>
      <c r="B173" s="2"/>
      <c r="C173" s="2"/>
      <c r="D173" s="2"/>
      <c r="E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idden="1" x14ac:dyDescent="0.75">
      <c r="A174" s="2"/>
      <c r="B174" s="2"/>
      <c r="C174" s="2"/>
      <c r="D174" s="2"/>
      <c r="E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idden="1" x14ac:dyDescent="0.75">
      <c r="A175" s="2"/>
      <c r="B175" s="2"/>
      <c r="C175" s="2"/>
      <c r="D175" s="2"/>
      <c r="E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idden="1" x14ac:dyDescent="0.75">
      <c r="A176" s="2"/>
      <c r="B176" s="2"/>
      <c r="C176" s="2"/>
      <c r="D176" s="2"/>
      <c r="E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idden="1" x14ac:dyDescent="0.75">
      <c r="A177" s="2"/>
      <c r="B177" s="2"/>
      <c r="C177" s="2"/>
      <c r="D177" s="2"/>
      <c r="E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idden="1" x14ac:dyDescent="0.75">
      <c r="A178" s="2"/>
      <c r="B178" s="2"/>
      <c r="C178" s="2"/>
      <c r="D178" s="2"/>
      <c r="E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idden="1" x14ac:dyDescent="0.75">
      <c r="A179" s="2"/>
      <c r="B179" s="2"/>
      <c r="C179" s="2"/>
      <c r="D179" s="2"/>
      <c r="E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idden="1" x14ac:dyDescent="0.75">
      <c r="A180" s="2"/>
      <c r="B180" s="2"/>
      <c r="C180" s="2"/>
      <c r="D180" s="2"/>
      <c r="E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idden="1" x14ac:dyDescent="0.75">
      <c r="A181" s="2"/>
      <c r="B181" s="2"/>
      <c r="C181" s="2"/>
      <c r="D181" s="2"/>
      <c r="E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idden="1" x14ac:dyDescent="0.75">
      <c r="A182" s="2"/>
      <c r="B182" s="2"/>
      <c r="C182" s="2"/>
      <c r="D182" s="2"/>
      <c r="E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idden="1" x14ac:dyDescent="0.75">
      <c r="A183" s="2"/>
      <c r="B183" s="2"/>
      <c r="C183" s="2"/>
      <c r="D183" s="2"/>
      <c r="E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idden="1" x14ac:dyDescent="0.75">
      <c r="A184" s="2"/>
      <c r="B184" s="2"/>
      <c r="C184" s="2"/>
      <c r="D184" s="2"/>
      <c r="E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idden="1" x14ac:dyDescent="0.75">
      <c r="A185" s="2"/>
      <c r="B185" s="2"/>
      <c r="C185" s="2"/>
      <c r="D185" s="2"/>
      <c r="E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idden="1" x14ac:dyDescent="0.75">
      <c r="A186" s="2"/>
      <c r="B186" s="2"/>
      <c r="C186" s="2"/>
      <c r="D186" s="2"/>
      <c r="E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idden="1" x14ac:dyDescent="0.75">
      <c r="A187" s="2"/>
      <c r="B187" s="2"/>
      <c r="C187" s="2"/>
      <c r="D187" s="2"/>
      <c r="E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idden="1" x14ac:dyDescent="0.75">
      <c r="A188" s="2"/>
      <c r="B188" s="2"/>
      <c r="C188" s="2"/>
      <c r="D188" s="2"/>
      <c r="E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idden="1" x14ac:dyDescent="0.75">
      <c r="A189" s="2"/>
      <c r="B189" s="2"/>
      <c r="C189" s="2"/>
      <c r="D189" s="2"/>
      <c r="E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idden="1" x14ac:dyDescent="0.75">
      <c r="A190" s="2"/>
      <c r="B190" s="2"/>
      <c r="C190" s="2"/>
      <c r="D190" s="2"/>
      <c r="E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idden="1" x14ac:dyDescent="0.75">
      <c r="A191" s="2"/>
      <c r="B191" s="2"/>
      <c r="C191" s="2"/>
      <c r="D191" s="2"/>
      <c r="E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idden="1" x14ac:dyDescent="0.75">
      <c r="A192" s="2"/>
      <c r="B192" s="2"/>
      <c r="C192" s="2"/>
      <c r="D192" s="2"/>
      <c r="E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idden="1" x14ac:dyDescent="0.75">
      <c r="A193" s="2"/>
      <c r="B193" s="2"/>
      <c r="C193" s="2"/>
      <c r="D193" s="2"/>
      <c r="E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idden="1" x14ac:dyDescent="0.75">
      <c r="A194" s="2"/>
      <c r="B194" s="2"/>
      <c r="C194" s="2"/>
      <c r="D194" s="2"/>
      <c r="E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idden="1" x14ac:dyDescent="0.75">
      <c r="A195" s="2"/>
      <c r="B195" s="2"/>
      <c r="C195" s="2"/>
      <c r="D195" s="2"/>
      <c r="E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idden="1" x14ac:dyDescent="0.75">
      <c r="A196" s="2"/>
      <c r="B196" s="2"/>
      <c r="C196" s="2"/>
      <c r="D196" s="2"/>
      <c r="E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idden="1" x14ac:dyDescent="0.75">
      <c r="A197" s="2"/>
      <c r="B197" s="2"/>
      <c r="C197" s="2"/>
      <c r="D197" s="2"/>
      <c r="E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idden="1" x14ac:dyDescent="0.75">
      <c r="A198" s="2"/>
      <c r="B198" s="2"/>
      <c r="C198" s="2"/>
      <c r="D198" s="2"/>
      <c r="E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idden="1" x14ac:dyDescent="0.75">
      <c r="A199" s="2"/>
      <c r="B199" s="2"/>
      <c r="C199" s="2"/>
      <c r="D199" s="2"/>
      <c r="E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idden="1" x14ac:dyDescent="0.75">
      <c r="A200" s="2"/>
      <c r="B200" s="2"/>
      <c r="C200" s="2"/>
      <c r="D200" s="2"/>
      <c r="E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idden="1" x14ac:dyDescent="0.75">
      <c r="A201" s="2"/>
      <c r="B201" s="2"/>
      <c r="C201" s="2"/>
      <c r="D201" s="2"/>
      <c r="E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idden="1" x14ac:dyDescent="0.75">
      <c r="A202" s="2"/>
      <c r="B202" s="2"/>
      <c r="C202" s="2"/>
      <c r="D202" s="2"/>
      <c r="E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idden="1" x14ac:dyDescent="0.75">
      <c r="A203" s="2"/>
      <c r="B203" s="2"/>
      <c r="C203" s="2"/>
      <c r="D203" s="2"/>
      <c r="E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idden="1" x14ac:dyDescent="0.75">
      <c r="A204" s="2"/>
      <c r="B204" s="2"/>
      <c r="C204" s="2"/>
      <c r="D204" s="2"/>
      <c r="E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idden="1" x14ac:dyDescent="0.75">
      <c r="A205" s="2"/>
      <c r="B205" s="2"/>
      <c r="C205" s="2"/>
      <c r="D205" s="2"/>
      <c r="E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idden="1" x14ac:dyDescent="0.75">
      <c r="A206" s="2"/>
      <c r="B206" s="2"/>
      <c r="C206" s="2"/>
      <c r="D206" s="2"/>
      <c r="E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idden="1" x14ac:dyDescent="0.75">
      <c r="A207" s="2"/>
      <c r="B207" s="2"/>
      <c r="C207" s="2"/>
      <c r="D207" s="2"/>
      <c r="E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idden="1" x14ac:dyDescent="0.75">
      <c r="A208" s="2"/>
      <c r="B208" s="2"/>
      <c r="C208" s="2"/>
      <c r="D208" s="2"/>
      <c r="E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idden="1" x14ac:dyDescent="0.75">
      <c r="A209" s="2"/>
      <c r="B209" s="2"/>
      <c r="C209" s="2"/>
      <c r="D209" s="2"/>
      <c r="E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idden="1" x14ac:dyDescent="0.75">
      <c r="A210" s="2"/>
      <c r="B210" s="2"/>
      <c r="C210" s="2"/>
      <c r="D210" s="2"/>
      <c r="E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idden="1" x14ac:dyDescent="0.75">
      <c r="A211" s="2"/>
      <c r="B211" s="2"/>
      <c r="C211" s="2"/>
      <c r="D211" s="2"/>
      <c r="E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idden="1" x14ac:dyDescent="0.75">
      <c r="A212" s="2"/>
      <c r="B212" s="2"/>
      <c r="C212" s="2"/>
      <c r="D212" s="2"/>
      <c r="E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idden="1" x14ac:dyDescent="0.75">
      <c r="A213" s="2"/>
      <c r="B213" s="2"/>
      <c r="C213" s="2"/>
      <c r="D213" s="2"/>
      <c r="E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idden="1" x14ac:dyDescent="0.75">
      <c r="A214" s="2"/>
      <c r="B214" s="2"/>
      <c r="C214" s="2"/>
      <c r="D214" s="2"/>
      <c r="E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idden="1" x14ac:dyDescent="0.75">
      <c r="A215" s="2"/>
      <c r="B215" s="2"/>
      <c r="C215" s="2"/>
      <c r="D215" s="2"/>
      <c r="E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idden="1" x14ac:dyDescent="0.75">
      <c r="A216" s="2"/>
      <c r="B216" s="2"/>
      <c r="C216" s="2"/>
      <c r="D216" s="2"/>
      <c r="E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idden="1" x14ac:dyDescent="0.75">
      <c r="A217" s="2"/>
      <c r="B217" s="2"/>
      <c r="C217" s="2"/>
      <c r="D217" s="2"/>
      <c r="E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idden="1" x14ac:dyDescent="0.75">
      <c r="A218" s="2"/>
      <c r="B218" s="2"/>
      <c r="C218" s="2"/>
      <c r="D218" s="2"/>
      <c r="E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idden="1" x14ac:dyDescent="0.75">
      <c r="A219" s="2"/>
      <c r="B219" s="2"/>
      <c r="C219" s="2"/>
      <c r="D219" s="2"/>
      <c r="E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idden="1" x14ac:dyDescent="0.75">
      <c r="A220" s="2"/>
      <c r="B220" s="2"/>
      <c r="C220" s="2"/>
      <c r="D220" s="2"/>
      <c r="E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idden="1" x14ac:dyDescent="0.75">
      <c r="A221" s="2"/>
      <c r="B221" s="2"/>
      <c r="C221" s="2"/>
      <c r="D221" s="2"/>
      <c r="E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idden="1" x14ac:dyDescent="0.75">
      <c r="A222" s="2"/>
      <c r="B222" s="2"/>
      <c r="C222" s="2"/>
      <c r="D222" s="2"/>
      <c r="E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idden="1" x14ac:dyDescent="0.75">
      <c r="A223" s="2"/>
      <c r="B223" s="2"/>
      <c r="C223" s="2"/>
      <c r="D223" s="2"/>
      <c r="E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idden="1" x14ac:dyDescent="0.75">
      <c r="A224" s="2"/>
      <c r="B224" s="2"/>
      <c r="C224" s="2"/>
      <c r="D224" s="2"/>
      <c r="E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idden="1" x14ac:dyDescent="0.75">
      <c r="A225" s="2"/>
      <c r="B225" s="2"/>
      <c r="C225" s="2"/>
      <c r="D225" s="2"/>
      <c r="E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idden="1" x14ac:dyDescent="0.75">
      <c r="A226" s="2"/>
      <c r="B226" s="2"/>
      <c r="C226" s="2"/>
      <c r="D226" s="2"/>
      <c r="E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idden="1" x14ac:dyDescent="0.75">
      <c r="A227" s="2"/>
      <c r="B227" s="2"/>
      <c r="C227" s="2"/>
      <c r="D227" s="2"/>
      <c r="E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idden="1" x14ac:dyDescent="0.75">
      <c r="A228" s="2"/>
      <c r="B228" s="2"/>
      <c r="C228" s="2"/>
      <c r="D228" s="2"/>
      <c r="E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idden="1" x14ac:dyDescent="0.75">
      <c r="A229" s="2"/>
      <c r="B229" s="2"/>
      <c r="C229" s="2"/>
      <c r="D229" s="2"/>
      <c r="E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idden="1" x14ac:dyDescent="0.75">
      <c r="A230" s="2"/>
      <c r="B230" s="2"/>
      <c r="C230" s="2"/>
      <c r="D230" s="2"/>
      <c r="E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idden="1" x14ac:dyDescent="0.75">
      <c r="A231" s="2"/>
      <c r="B231" s="2"/>
      <c r="C231" s="2"/>
      <c r="D231" s="2"/>
      <c r="E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idden="1" x14ac:dyDescent="0.75">
      <c r="A232" s="2"/>
      <c r="B232" s="2"/>
      <c r="C232" s="2"/>
      <c r="D232" s="2"/>
      <c r="E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idden="1" x14ac:dyDescent="0.75">
      <c r="A233" s="2"/>
      <c r="B233" s="2"/>
      <c r="C233" s="2"/>
      <c r="D233" s="2"/>
      <c r="E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idden="1" x14ac:dyDescent="0.75">
      <c r="A234" s="2"/>
      <c r="B234" s="2"/>
      <c r="C234" s="2"/>
      <c r="D234" s="2"/>
      <c r="E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idden="1" x14ac:dyDescent="0.75">
      <c r="A235" s="2"/>
      <c r="B235" s="2"/>
      <c r="C235" s="2"/>
      <c r="D235" s="2"/>
      <c r="E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idden="1" x14ac:dyDescent="0.75">
      <c r="A236" s="2"/>
      <c r="B236" s="2"/>
      <c r="C236" s="2"/>
      <c r="D236" s="2"/>
      <c r="E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idden="1" x14ac:dyDescent="0.75">
      <c r="A237" s="2"/>
      <c r="B237" s="2"/>
      <c r="C237" s="2"/>
      <c r="D237" s="2"/>
      <c r="E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idden="1" x14ac:dyDescent="0.75">
      <c r="A238" s="2"/>
      <c r="B238" s="2"/>
      <c r="C238" s="2"/>
      <c r="D238" s="2"/>
      <c r="E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idden="1" x14ac:dyDescent="0.75">
      <c r="A239" s="2"/>
      <c r="B239" s="2"/>
      <c r="C239" s="2"/>
      <c r="D239" s="2"/>
      <c r="E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idden="1" x14ac:dyDescent="0.75">
      <c r="A240" s="2"/>
      <c r="B240" s="2"/>
      <c r="C240" s="2"/>
      <c r="D240" s="2"/>
      <c r="E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idden="1" x14ac:dyDescent="0.75">
      <c r="A241" s="2"/>
      <c r="B241" s="2"/>
      <c r="C241" s="2"/>
      <c r="D241" s="2"/>
      <c r="E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idden="1" x14ac:dyDescent="0.75">
      <c r="A242" s="2"/>
      <c r="B242" s="2"/>
      <c r="C242" s="2"/>
      <c r="D242" s="2"/>
      <c r="E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idden="1" x14ac:dyDescent="0.75">
      <c r="A243" s="2"/>
      <c r="B243" s="2"/>
      <c r="C243" s="2"/>
      <c r="D243" s="2"/>
      <c r="E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idden="1" x14ac:dyDescent="0.75">
      <c r="A244" s="2"/>
      <c r="B244" s="2"/>
      <c r="C244" s="2"/>
      <c r="D244" s="2"/>
      <c r="E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idden="1" x14ac:dyDescent="0.75">
      <c r="A245" s="2"/>
      <c r="B245" s="2"/>
      <c r="C245" s="2"/>
      <c r="D245" s="2"/>
      <c r="E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idden="1" x14ac:dyDescent="0.75">
      <c r="A246" s="2"/>
      <c r="B246" s="2"/>
      <c r="C246" s="2"/>
      <c r="D246" s="2"/>
      <c r="E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idden="1" x14ac:dyDescent="0.75">
      <c r="A247" s="2"/>
      <c r="B247" s="2"/>
      <c r="C247" s="2"/>
      <c r="D247" s="2"/>
      <c r="E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idden="1" x14ac:dyDescent="0.75">
      <c r="A248" s="2"/>
      <c r="B248" s="2"/>
      <c r="C248" s="2"/>
      <c r="D248" s="2"/>
      <c r="E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idden="1" x14ac:dyDescent="0.75">
      <c r="A249" s="2"/>
      <c r="B249" s="2"/>
      <c r="C249" s="2"/>
      <c r="D249" s="2"/>
      <c r="E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idden="1" x14ac:dyDescent="0.75">
      <c r="A250" s="2"/>
      <c r="B250" s="2"/>
      <c r="C250" s="2"/>
      <c r="D250" s="2"/>
      <c r="E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idden="1" x14ac:dyDescent="0.75">
      <c r="A251" s="2"/>
      <c r="B251" s="2"/>
      <c r="C251" s="2"/>
      <c r="D251" s="2"/>
      <c r="E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idden="1" x14ac:dyDescent="0.75">
      <c r="A252" s="2"/>
      <c r="B252" s="2"/>
      <c r="C252" s="2"/>
      <c r="D252" s="2"/>
      <c r="E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idden="1" x14ac:dyDescent="0.75">
      <c r="A253" s="2"/>
      <c r="B253" s="2"/>
      <c r="C253" s="2"/>
      <c r="D253" s="2"/>
      <c r="E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idden="1" x14ac:dyDescent="0.75">
      <c r="A254" s="2"/>
      <c r="B254" s="2"/>
      <c r="C254" s="2"/>
      <c r="D254" s="2"/>
      <c r="E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idden="1" x14ac:dyDescent="0.75">
      <c r="A255" s="2"/>
      <c r="B255" s="2"/>
      <c r="C255" s="2"/>
      <c r="D255" s="2"/>
      <c r="E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idden="1" x14ac:dyDescent="0.75">
      <c r="A256" s="2"/>
      <c r="B256" s="2"/>
      <c r="C256" s="2"/>
      <c r="D256" s="2"/>
      <c r="E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idden="1" x14ac:dyDescent="0.75">
      <c r="A257" s="2"/>
      <c r="B257" s="2"/>
      <c r="C257" s="2"/>
      <c r="D257" s="2"/>
      <c r="E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idden="1" x14ac:dyDescent="0.75">
      <c r="A258" s="2"/>
      <c r="B258" s="2"/>
      <c r="C258" s="2"/>
      <c r="D258" s="2"/>
      <c r="E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idden="1" x14ac:dyDescent="0.75">
      <c r="A259" s="2"/>
      <c r="B259" s="2"/>
      <c r="C259" s="2"/>
      <c r="D259" s="2"/>
      <c r="E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idden="1" x14ac:dyDescent="0.75">
      <c r="A260" s="2"/>
      <c r="B260" s="2"/>
      <c r="C260" s="2"/>
      <c r="D260" s="2"/>
      <c r="E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idden="1" x14ac:dyDescent="0.75">
      <c r="A261" s="2"/>
      <c r="B261" s="2"/>
      <c r="C261" s="2"/>
      <c r="D261" s="2"/>
      <c r="E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idden="1" x14ac:dyDescent="0.75">
      <c r="A262" s="2"/>
      <c r="B262" s="2"/>
      <c r="C262" s="2"/>
      <c r="D262" s="2"/>
      <c r="E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idden="1" x14ac:dyDescent="0.75">
      <c r="A263" s="2"/>
      <c r="B263" s="2"/>
      <c r="C263" s="2"/>
      <c r="D263" s="2"/>
      <c r="E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idden="1" x14ac:dyDescent="0.75">
      <c r="A264" s="2"/>
      <c r="B264" s="2"/>
      <c r="C264" s="2"/>
      <c r="D264" s="2"/>
      <c r="E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idden="1" x14ac:dyDescent="0.75">
      <c r="A265" s="2"/>
      <c r="B265" s="2"/>
      <c r="C265" s="2"/>
      <c r="D265" s="2"/>
      <c r="E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idden="1" x14ac:dyDescent="0.75">
      <c r="A266" s="2"/>
      <c r="B266" s="2"/>
      <c r="C266" s="2"/>
      <c r="D266" s="2"/>
      <c r="E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idden="1" x14ac:dyDescent="0.75">
      <c r="A267" s="2"/>
      <c r="B267" s="2"/>
      <c r="C267" s="2"/>
      <c r="D267" s="2"/>
      <c r="E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idden="1" x14ac:dyDescent="0.75">
      <c r="A268" s="2"/>
      <c r="B268" s="2"/>
      <c r="C268" s="2"/>
      <c r="D268" s="2"/>
      <c r="E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idden="1" x14ac:dyDescent="0.75">
      <c r="A269" s="2"/>
      <c r="B269" s="2"/>
      <c r="C269" s="2"/>
      <c r="D269" s="2"/>
      <c r="E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idden="1" x14ac:dyDescent="0.75">
      <c r="A270" s="2"/>
      <c r="B270" s="2"/>
      <c r="C270" s="2"/>
      <c r="D270" s="2"/>
      <c r="E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idden="1" x14ac:dyDescent="0.75">
      <c r="A271" s="2"/>
      <c r="B271" s="2"/>
      <c r="C271" s="2"/>
      <c r="D271" s="2"/>
      <c r="E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idden="1" x14ac:dyDescent="0.75">
      <c r="A272" s="2"/>
      <c r="B272" s="2"/>
      <c r="C272" s="2"/>
      <c r="D272" s="2"/>
      <c r="E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idden="1" x14ac:dyDescent="0.75">
      <c r="A273" s="2"/>
      <c r="B273" s="2"/>
      <c r="C273" s="2"/>
      <c r="D273" s="2"/>
      <c r="E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idden="1" x14ac:dyDescent="0.75">
      <c r="A274" s="2"/>
      <c r="B274" s="2"/>
      <c r="C274" s="2"/>
      <c r="D274" s="2"/>
      <c r="E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idden="1" x14ac:dyDescent="0.75">
      <c r="A275" s="2"/>
      <c r="B275" s="2"/>
      <c r="C275" s="2"/>
      <c r="D275" s="2"/>
      <c r="E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idden="1" x14ac:dyDescent="0.75">
      <c r="A276" s="2"/>
      <c r="B276" s="2"/>
      <c r="C276" s="2"/>
      <c r="D276" s="2"/>
      <c r="E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idden="1" x14ac:dyDescent="0.75">
      <c r="A277" s="2"/>
      <c r="B277" s="2"/>
      <c r="C277" s="2"/>
      <c r="D277" s="2"/>
      <c r="E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idden="1" x14ac:dyDescent="0.75">
      <c r="A278" s="2"/>
      <c r="B278" s="2"/>
      <c r="C278" s="2"/>
      <c r="D278" s="2"/>
      <c r="E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idden="1" x14ac:dyDescent="0.75">
      <c r="A279" s="2"/>
      <c r="B279" s="2"/>
      <c r="C279" s="2"/>
      <c r="D279" s="2"/>
      <c r="E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idden="1" x14ac:dyDescent="0.75">
      <c r="A280" s="2"/>
      <c r="B280" s="2"/>
      <c r="C280" s="2"/>
      <c r="D280" s="2"/>
      <c r="E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idden="1" x14ac:dyDescent="0.75">
      <c r="A281" s="2"/>
      <c r="B281" s="2"/>
      <c r="C281" s="2"/>
      <c r="D281" s="2"/>
      <c r="E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idden="1" x14ac:dyDescent="0.75">
      <c r="A282" s="2"/>
      <c r="B282" s="2"/>
      <c r="C282" s="2"/>
      <c r="D282" s="2"/>
      <c r="E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idden="1" x14ac:dyDescent="0.75">
      <c r="A283" s="2"/>
      <c r="B283" s="2"/>
      <c r="C283" s="2"/>
      <c r="D283" s="2"/>
      <c r="E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idden="1" x14ac:dyDescent="0.75">
      <c r="A284" s="2"/>
      <c r="B284" s="2"/>
      <c r="C284" s="2"/>
      <c r="D284" s="2"/>
      <c r="E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idden="1" x14ac:dyDescent="0.75">
      <c r="A285" s="2"/>
      <c r="B285" s="2"/>
      <c r="C285" s="2"/>
      <c r="D285" s="2"/>
      <c r="E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idden="1" x14ac:dyDescent="0.75">
      <c r="A286" s="2"/>
      <c r="B286" s="2"/>
      <c r="C286" s="2"/>
      <c r="D286" s="2"/>
      <c r="E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idden="1" x14ac:dyDescent="0.75">
      <c r="A287" s="2"/>
      <c r="B287" s="2"/>
      <c r="C287" s="2"/>
      <c r="D287" s="2"/>
      <c r="E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idden="1" x14ac:dyDescent="0.75">
      <c r="A288" s="2"/>
      <c r="B288" s="2"/>
      <c r="C288" s="2"/>
      <c r="D288" s="2"/>
      <c r="E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idden="1" x14ac:dyDescent="0.75">
      <c r="A289" s="2"/>
      <c r="B289" s="2"/>
      <c r="C289" s="2"/>
      <c r="D289" s="2"/>
      <c r="E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idden="1" x14ac:dyDescent="0.75">
      <c r="A290" s="2"/>
      <c r="B290" s="2"/>
      <c r="C290" s="2"/>
      <c r="D290" s="2"/>
      <c r="E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idden="1" x14ac:dyDescent="0.75">
      <c r="A291" s="2"/>
      <c r="B291" s="2"/>
      <c r="C291" s="2"/>
      <c r="D291" s="2"/>
      <c r="E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idden="1" x14ac:dyDescent="0.75">
      <c r="A292" s="2"/>
      <c r="B292" s="2"/>
      <c r="C292" s="2"/>
      <c r="D292" s="2"/>
      <c r="E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idden="1" x14ac:dyDescent="0.75">
      <c r="A293" s="2"/>
      <c r="B293" s="2"/>
      <c r="C293" s="2"/>
      <c r="D293" s="2"/>
      <c r="E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idden="1" x14ac:dyDescent="0.75">
      <c r="A294" s="2"/>
      <c r="B294" s="2"/>
      <c r="C294" s="2"/>
      <c r="D294" s="2"/>
      <c r="E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idden="1" x14ac:dyDescent="0.75">
      <c r="A295" s="2"/>
      <c r="B295" s="2"/>
      <c r="C295" s="2"/>
      <c r="D295" s="2"/>
      <c r="E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idden="1" x14ac:dyDescent="0.75">
      <c r="A296" s="2"/>
      <c r="B296" s="2"/>
      <c r="C296" s="2"/>
      <c r="D296" s="2"/>
      <c r="E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idden="1" x14ac:dyDescent="0.75">
      <c r="A297" s="2"/>
      <c r="B297" s="2"/>
      <c r="C297" s="2"/>
      <c r="D297" s="2"/>
      <c r="E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idden="1" x14ac:dyDescent="0.75">
      <c r="A298" s="2"/>
      <c r="B298" s="2"/>
      <c r="C298" s="2"/>
      <c r="D298" s="2"/>
      <c r="E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idden="1" x14ac:dyDescent="0.75">
      <c r="A299" s="2"/>
      <c r="B299" s="2"/>
      <c r="C299" s="2"/>
      <c r="D299" s="2"/>
      <c r="E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idden="1" x14ac:dyDescent="0.75">
      <c r="A300" s="2"/>
      <c r="B300" s="2"/>
      <c r="C300" s="2"/>
      <c r="D300" s="2"/>
      <c r="E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idden="1" x14ac:dyDescent="0.75">
      <c r="A301" s="2"/>
      <c r="B301" s="2"/>
      <c r="C301" s="2"/>
      <c r="D301" s="2"/>
      <c r="E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idden="1" x14ac:dyDescent="0.75">
      <c r="A302" s="2"/>
      <c r="B302" s="2"/>
      <c r="C302" s="2"/>
      <c r="D302" s="2"/>
      <c r="E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idden="1" x14ac:dyDescent="0.75">
      <c r="A303" s="2"/>
      <c r="B303" s="2"/>
      <c r="C303" s="2"/>
      <c r="D303" s="2"/>
      <c r="E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idden="1" x14ac:dyDescent="0.75">
      <c r="A304" s="2"/>
      <c r="B304" s="2"/>
      <c r="C304" s="2"/>
      <c r="D304" s="2"/>
      <c r="E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idden="1" x14ac:dyDescent="0.75">
      <c r="A305" s="2"/>
      <c r="B305" s="2"/>
      <c r="C305" s="2"/>
      <c r="D305" s="2"/>
      <c r="E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idden="1" x14ac:dyDescent="0.75">
      <c r="A306" s="2"/>
      <c r="B306" s="2"/>
      <c r="C306" s="2"/>
      <c r="D306" s="2"/>
      <c r="E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idden="1" x14ac:dyDescent="0.75">
      <c r="A307" s="2"/>
      <c r="B307" s="2"/>
      <c r="C307" s="2"/>
      <c r="D307" s="2"/>
      <c r="E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idden="1" x14ac:dyDescent="0.75">
      <c r="A308" s="2"/>
      <c r="B308" s="2"/>
      <c r="C308" s="2"/>
      <c r="D308" s="2"/>
      <c r="E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idden="1" x14ac:dyDescent="0.75">
      <c r="A309" s="2"/>
      <c r="B309" s="2"/>
      <c r="C309" s="2"/>
      <c r="D309" s="2"/>
      <c r="E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idden="1" x14ac:dyDescent="0.75">
      <c r="A310" s="2"/>
      <c r="B310" s="2"/>
      <c r="C310" s="2"/>
      <c r="D310" s="2"/>
      <c r="E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idden="1" x14ac:dyDescent="0.75">
      <c r="A311" s="2"/>
      <c r="B311" s="2"/>
      <c r="C311" s="2"/>
      <c r="D311" s="2"/>
      <c r="E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idden="1" x14ac:dyDescent="0.75">
      <c r="A312" s="2"/>
      <c r="B312" s="2"/>
      <c r="C312" s="2"/>
      <c r="D312" s="2"/>
      <c r="E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idden="1" x14ac:dyDescent="0.75">
      <c r="A313" s="2"/>
      <c r="B313" s="2"/>
      <c r="C313" s="2"/>
      <c r="D313" s="2"/>
      <c r="E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idden="1" x14ac:dyDescent="0.75">
      <c r="A314" s="2"/>
      <c r="B314" s="2"/>
      <c r="C314" s="2"/>
      <c r="D314" s="2"/>
      <c r="E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idden="1" x14ac:dyDescent="0.75">
      <c r="A315" s="2"/>
      <c r="B315" s="2"/>
      <c r="C315" s="2"/>
      <c r="D315" s="2"/>
      <c r="E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idden="1" x14ac:dyDescent="0.75">
      <c r="A316" s="2"/>
      <c r="B316" s="2"/>
      <c r="C316" s="2"/>
      <c r="D316" s="2"/>
      <c r="E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idden="1" x14ac:dyDescent="0.75">
      <c r="A317" s="2"/>
      <c r="B317" s="2"/>
      <c r="C317" s="2"/>
      <c r="D317" s="2"/>
      <c r="E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idden="1" x14ac:dyDescent="0.75">
      <c r="A318" s="2"/>
      <c r="B318" s="2"/>
      <c r="C318" s="2"/>
      <c r="D318" s="2"/>
      <c r="E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idden="1" x14ac:dyDescent="0.75">
      <c r="A319" s="2"/>
      <c r="B319" s="2"/>
      <c r="C319" s="2"/>
      <c r="D319" s="2"/>
      <c r="E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idden="1" x14ac:dyDescent="0.75">
      <c r="A320" s="2"/>
      <c r="B320" s="2"/>
      <c r="C320" s="2"/>
      <c r="D320" s="2"/>
      <c r="E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idden="1" x14ac:dyDescent="0.75">
      <c r="A321" s="2"/>
      <c r="B321" s="2"/>
      <c r="C321" s="2"/>
      <c r="D321" s="2"/>
      <c r="E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idden="1" x14ac:dyDescent="0.75">
      <c r="A322" s="2"/>
      <c r="B322" s="2"/>
      <c r="C322" s="2"/>
      <c r="D322" s="2"/>
      <c r="E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idden="1" x14ac:dyDescent="0.75">
      <c r="A323" s="2"/>
      <c r="B323" s="2"/>
      <c r="C323" s="2"/>
      <c r="D323" s="2"/>
      <c r="E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idden="1" x14ac:dyDescent="0.75">
      <c r="A324" s="2"/>
      <c r="B324" s="2"/>
      <c r="C324" s="2"/>
      <c r="D324" s="2"/>
      <c r="E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idden="1" x14ac:dyDescent="0.75">
      <c r="A325" s="2"/>
      <c r="B325" s="2"/>
      <c r="C325" s="2"/>
      <c r="D325" s="2"/>
      <c r="E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idden="1" x14ac:dyDescent="0.75">
      <c r="A326" s="2"/>
      <c r="B326" s="2"/>
      <c r="C326" s="2"/>
      <c r="D326" s="2"/>
      <c r="E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idden="1" x14ac:dyDescent="0.75">
      <c r="A327" s="2"/>
      <c r="B327" s="2"/>
      <c r="C327" s="2"/>
      <c r="D327" s="2"/>
      <c r="E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idden="1" x14ac:dyDescent="0.75">
      <c r="A328" s="2"/>
      <c r="B328" s="2"/>
      <c r="C328" s="2"/>
      <c r="D328" s="2"/>
      <c r="E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idden="1" x14ac:dyDescent="0.75">
      <c r="A329" s="2"/>
      <c r="B329" s="2"/>
      <c r="C329" s="2"/>
      <c r="D329" s="2"/>
      <c r="E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idden="1" x14ac:dyDescent="0.75">
      <c r="A330" s="2"/>
      <c r="B330" s="2"/>
      <c r="C330" s="2"/>
      <c r="D330" s="2"/>
      <c r="E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idden="1" x14ac:dyDescent="0.75">
      <c r="A331" s="2"/>
      <c r="B331" s="2"/>
      <c r="C331" s="2"/>
      <c r="D331" s="2"/>
      <c r="E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idden="1" x14ac:dyDescent="0.75">
      <c r="A332" s="2"/>
      <c r="B332" s="2"/>
      <c r="C332" s="2"/>
      <c r="D332" s="2"/>
      <c r="E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idden="1" x14ac:dyDescent="0.75">
      <c r="A333" s="2"/>
      <c r="B333" s="2"/>
      <c r="C333" s="2"/>
      <c r="D333" s="2"/>
      <c r="E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idden="1" x14ac:dyDescent="0.75">
      <c r="A334" s="2"/>
      <c r="B334" s="2"/>
      <c r="C334" s="2"/>
      <c r="D334" s="2"/>
      <c r="E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idden="1" x14ac:dyDescent="0.75">
      <c r="A335" s="2"/>
      <c r="B335" s="2"/>
      <c r="C335" s="2"/>
      <c r="D335" s="2"/>
      <c r="E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idden="1" x14ac:dyDescent="0.75">
      <c r="A336" s="2"/>
      <c r="B336" s="2"/>
      <c r="C336" s="2"/>
      <c r="D336" s="2"/>
      <c r="E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idden="1" x14ac:dyDescent="0.75">
      <c r="A337" s="2"/>
      <c r="B337" s="2"/>
      <c r="C337" s="2"/>
      <c r="D337" s="2"/>
      <c r="E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idden="1" x14ac:dyDescent="0.75">
      <c r="A338" s="2"/>
      <c r="B338" s="2"/>
      <c r="C338" s="2"/>
      <c r="D338" s="2"/>
      <c r="E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idden="1" x14ac:dyDescent="0.75">
      <c r="A339" s="2"/>
      <c r="B339" s="2"/>
      <c r="C339" s="2"/>
      <c r="D339" s="2"/>
      <c r="E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idden="1" x14ac:dyDescent="0.75">
      <c r="A340" s="2"/>
      <c r="B340" s="2"/>
      <c r="C340" s="2"/>
      <c r="D340" s="2"/>
      <c r="E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idden="1" x14ac:dyDescent="0.75">
      <c r="A341" s="2"/>
      <c r="B341" s="2"/>
      <c r="C341" s="2"/>
      <c r="D341" s="2"/>
      <c r="E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idden="1" x14ac:dyDescent="0.75">
      <c r="A342" s="2"/>
      <c r="B342" s="2"/>
      <c r="C342" s="2"/>
      <c r="D342" s="2"/>
      <c r="E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idden="1" x14ac:dyDescent="0.75">
      <c r="A343" s="2"/>
      <c r="B343" s="2"/>
      <c r="C343" s="2"/>
      <c r="D343" s="2"/>
      <c r="E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idden="1" x14ac:dyDescent="0.75">
      <c r="A344" s="2"/>
      <c r="B344" s="2"/>
      <c r="C344" s="2"/>
      <c r="D344" s="2"/>
      <c r="E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idden="1" x14ac:dyDescent="0.75">
      <c r="A345" s="2"/>
      <c r="B345" s="2"/>
      <c r="C345" s="2"/>
      <c r="D345" s="2"/>
      <c r="E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idden="1" x14ac:dyDescent="0.75">
      <c r="A346" s="2"/>
      <c r="B346" s="2"/>
      <c r="C346" s="2"/>
      <c r="D346" s="2"/>
      <c r="E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idden="1" x14ac:dyDescent="0.75">
      <c r="A347" s="2"/>
      <c r="B347" s="2"/>
      <c r="C347" s="2"/>
      <c r="D347" s="2"/>
      <c r="E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idden="1" x14ac:dyDescent="0.75">
      <c r="A348" s="2"/>
      <c r="B348" s="2"/>
      <c r="C348" s="2"/>
      <c r="D348" s="2"/>
      <c r="E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idden="1" x14ac:dyDescent="0.75">
      <c r="A349" s="2"/>
      <c r="B349" s="2"/>
      <c r="C349" s="2"/>
      <c r="D349" s="2"/>
      <c r="E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idden="1" x14ac:dyDescent="0.75">
      <c r="A350" s="2"/>
      <c r="B350" s="2"/>
      <c r="C350" s="2"/>
      <c r="D350" s="2"/>
      <c r="E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idden="1" x14ac:dyDescent="0.75">
      <c r="A351" s="2"/>
      <c r="B351" s="2"/>
      <c r="C351" s="2"/>
      <c r="D351" s="2"/>
      <c r="E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idden="1" x14ac:dyDescent="0.75">
      <c r="A352" s="2"/>
      <c r="B352" s="2"/>
      <c r="C352" s="2"/>
      <c r="D352" s="2"/>
      <c r="E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idden="1" x14ac:dyDescent="0.75">
      <c r="A353" s="2"/>
      <c r="B353" s="2"/>
      <c r="C353" s="2"/>
      <c r="D353" s="2"/>
      <c r="E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idden="1" x14ac:dyDescent="0.75">
      <c r="A354" s="2"/>
      <c r="B354" s="2"/>
      <c r="C354" s="2"/>
      <c r="D354" s="2"/>
      <c r="E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idden="1" x14ac:dyDescent="0.75">
      <c r="A355" s="2"/>
      <c r="B355" s="2"/>
      <c r="C355" s="2"/>
      <c r="D355" s="2"/>
      <c r="E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idden="1" x14ac:dyDescent="0.75">
      <c r="A356" s="2"/>
      <c r="B356" s="2"/>
      <c r="C356" s="2"/>
      <c r="D356" s="2"/>
      <c r="E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idden="1" x14ac:dyDescent="0.75">
      <c r="A357" s="2"/>
      <c r="B357" s="2"/>
      <c r="C357" s="2"/>
      <c r="D357" s="2"/>
      <c r="E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idden="1" x14ac:dyDescent="0.75">
      <c r="A358" s="2"/>
      <c r="B358" s="2"/>
      <c r="C358" s="2"/>
      <c r="D358" s="2"/>
      <c r="E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idden="1" x14ac:dyDescent="0.75">
      <c r="A359" s="2"/>
      <c r="B359" s="2"/>
      <c r="C359" s="2"/>
      <c r="D359" s="2"/>
      <c r="E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idden="1" x14ac:dyDescent="0.75">
      <c r="A360" s="2"/>
      <c r="B360" s="2"/>
      <c r="C360" s="2"/>
      <c r="D360" s="2"/>
      <c r="E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idden="1" x14ac:dyDescent="0.75">
      <c r="A361" s="2"/>
      <c r="B361" s="2"/>
      <c r="C361" s="2"/>
      <c r="D361" s="2"/>
      <c r="E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idden="1" x14ac:dyDescent="0.75">
      <c r="A362" s="2"/>
      <c r="B362" s="2"/>
      <c r="C362" s="2"/>
      <c r="D362" s="2"/>
      <c r="E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idden="1" x14ac:dyDescent="0.75">
      <c r="A363" s="2"/>
      <c r="B363" s="2"/>
      <c r="C363" s="2"/>
      <c r="D363" s="2"/>
      <c r="E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idden="1" x14ac:dyDescent="0.75">
      <c r="A364" s="2"/>
      <c r="B364" s="2"/>
      <c r="C364" s="2"/>
      <c r="D364" s="2"/>
      <c r="E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idden="1" x14ac:dyDescent="0.75">
      <c r="A365" s="2"/>
      <c r="B365" s="2"/>
      <c r="C365" s="2"/>
      <c r="D365" s="2"/>
      <c r="E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idden="1" x14ac:dyDescent="0.75">
      <c r="A366" s="2"/>
      <c r="B366" s="2"/>
      <c r="C366" s="2"/>
      <c r="D366" s="2"/>
      <c r="E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idden="1" x14ac:dyDescent="0.75">
      <c r="A367" s="2"/>
      <c r="B367" s="2"/>
      <c r="C367" s="2"/>
      <c r="D367" s="2"/>
      <c r="E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idden="1" x14ac:dyDescent="0.75">
      <c r="A368" s="2"/>
      <c r="B368" s="2"/>
      <c r="C368" s="2"/>
      <c r="D368" s="2"/>
      <c r="E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idden="1" x14ac:dyDescent="0.75">
      <c r="A369" s="2"/>
      <c r="B369" s="2"/>
      <c r="C369" s="2"/>
      <c r="D369" s="2"/>
      <c r="E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idden="1" x14ac:dyDescent="0.75">
      <c r="A370" s="2"/>
      <c r="B370" s="2"/>
      <c r="C370" s="2"/>
      <c r="D370" s="2"/>
      <c r="E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idden="1" x14ac:dyDescent="0.75">
      <c r="A371" s="2"/>
      <c r="B371" s="2"/>
      <c r="C371" s="2"/>
      <c r="D371" s="2"/>
      <c r="E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idden="1" x14ac:dyDescent="0.75">
      <c r="A372" s="2"/>
      <c r="B372" s="2"/>
      <c r="C372" s="2"/>
      <c r="D372" s="2"/>
      <c r="E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idden="1" x14ac:dyDescent="0.75">
      <c r="A373" s="2"/>
      <c r="B373" s="2"/>
      <c r="C373" s="2"/>
      <c r="D373" s="2"/>
      <c r="E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idden="1" x14ac:dyDescent="0.75">
      <c r="A374" s="2"/>
      <c r="B374" s="2"/>
      <c r="C374" s="2"/>
      <c r="D374" s="2"/>
      <c r="E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idden="1" x14ac:dyDescent="0.75">
      <c r="A375" s="2"/>
      <c r="B375" s="2"/>
      <c r="C375" s="2"/>
      <c r="D375" s="2"/>
      <c r="E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idden="1" x14ac:dyDescent="0.75">
      <c r="A376" s="2"/>
      <c r="B376" s="2"/>
      <c r="C376" s="2"/>
      <c r="D376" s="2"/>
      <c r="E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idden="1" x14ac:dyDescent="0.75">
      <c r="A377" s="2"/>
      <c r="B377" s="2"/>
      <c r="C377" s="2"/>
      <c r="D377" s="2"/>
      <c r="E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idden="1" x14ac:dyDescent="0.75">
      <c r="A378" s="2"/>
      <c r="B378" s="2"/>
      <c r="C378" s="2"/>
      <c r="D378" s="2"/>
      <c r="E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idden="1" x14ac:dyDescent="0.75">
      <c r="A379" s="2"/>
      <c r="B379" s="2"/>
      <c r="C379" s="2"/>
      <c r="D379" s="2"/>
      <c r="E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idden="1" x14ac:dyDescent="0.75">
      <c r="A380" s="2"/>
      <c r="B380" s="2"/>
      <c r="C380" s="2"/>
      <c r="D380" s="2"/>
      <c r="E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idden="1" x14ac:dyDescent="0.75">
      <c r="A381" s="2"/>
      <c r="B381" s="2"/>
      <c r="C381" s="2"/>
      <c r="D381" s="2"/>
      <c r="E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idden="1" x14ac:dyDescent="0.75">
      <c r="A382" s="2"/>
      <c r="B382" s="2"/>
      <c r="C382" s="2"/>
      <c r="D382" s="2"/>
      <c r="E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idden="1" x14ac:dyDescent="0.75">
      <c r="A383" s="2"/>
      <c r="B383" s="2"/>
      <c r="C383" s="2"/>
      <c r="D383" s="2"/>
      <c r="E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idden="1" x14ac:dyDescent="0.75">
      <c r="A384" s="2"/>
      <c r="B384" s="2"/>
      <c r="C384" s="2"/>
      <c r="D384" s="2"/>
      <c r="E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idden="1" x14ac:dyDescent="0.75">
      <c r="A385" s="2"/>
      <c r="B385" s="2"/>
      <c r="C385" s="2"/>
      <c r="D385" s="2"/>
      <c r="E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idden="1" x14ac:dyDescent="0.75">
      <c r="A386" s="2"/>
      <c r="B386" s="2"/>
      <c r="C386" s="2"/>
      <c r="D386" s="2"/>
      <c r="E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idden="1" x14ac:dyDescent="0.75">
      <c r="A387" s="2"/>
      <c r="B387" s="2"/>
      <c r="C387" s="2"/>
      <c r="D387" s="2"/>
      <c r="E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idden="1" x14ac:dyDescent="0.75">
      <c r="A388" s="2"/>
      <c r="B388" s="2"/>
      <c r="C388" s="2"/>
      <c r="D388" s="2"/>
      <c r="E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idden="1" x14ac:dyDescent="0.75">
      <c r="A389" s="2"/>
      <c r="B389" s="2"/>
      <c r="C389" s="2"/>
      <c r="D389" s="2"/>
      <c r="E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idden="1" x14ac:dyDescent="0.75">
      <c r="A390" s="2"/>
      <c r="B390" s="2"/>
      <c r="C390" s="2"/>
      <c r="D390" s="2"/>
      <c r="E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idden="1" x14ac:dyDescent="0.75">
      <c r="A391" s="2"/>
      <c r="B391" s="2"/>
      <c r="C391" s="2"/>
      <c r="D391" s="2"/>
      <c r="E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idden="1" x14ac:dyDescent="0.75">
      <c r="A392" s="2"/>
      <c r="B392" s="2"/>
      <c r="C392" s="2"/>
      <c r="D392" s="2"/>
      <c r="E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idden="1" x14ac:dyDescent="0.75">
      <c r="A393" s="2"/>
      <c r="B393" s="2"/>
      <c r="C393" s="2"/>
      <c r="D393" s="2"/>
      <c r="E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idden="1" x14ac:dyDescent="0.75">
      <c r="A394" s="2"/>
      <c r="B394" s="2"/>
      <c r="C394" s="2"/>
      <c r="D394" s="2"/>
      <c r="E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idden="1" x14ac:dyDescent="0.75">
      <c r="A395" s="2"/>
      <c r="B395" s="2"/>
      <c r="C395" s="2"/>
      <c r="D395" s="2"/>
      <c r="E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idden="1" x14ac:dyDescent="0.75">
      <c r="A396" s="2"/>
      <c r="B396" s="2"/>
      <c r="C396" s="2"/>
      <c r="D396" s="2"/>
      <c r="E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idden="1" x14ac:dyDescent="0.75">
      <c r="A397" s="2"/>
      <c r="B397" s="2"/>
      <c r="C397" s="2"/>
      <c r="D397" s="2"/>
      <c r="E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idden="1" x14ac:dyDescent="0.75">
      <c r="A398" s="2"/>
      <c r="B398" s="2"/>
      <c r="C398" s="2"/>
      <c r="D398" s="2"/>
      <c r="E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idden="1" x14ac:dyDescent="0.75">
      <c r="A399" s="2"/>
      <c r="B399" s="2"/>
      <c r="C399" s="2"/>
      <c r="D399" s="2"/>
      <c r="E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idden="1" x14ac:dyDescent="0.75">
      <c r="A400" s="2"/>
      <c r="B400" s="2"/>
      <c r="C400" s="2"/>
      <c r="D400" s="2"/>
      <c r="E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idden="1" x14ac:dyDescent="0.75">
      <c r="A401" s="2"/>
      <c r="B401" s="2"/>
      <c r="C401" s="2"/>
      <c r="D401" s="2"/>
      <c r="E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idden="1" x14ac:dyDescent="0.75">
      <c r="A402" s="2"/>
      <c r="B402" s="2"/>
      <c r="C402" s="2"/>
      <c r="D402" s="2"/>
      <c r="E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idden="1" x14ac:dyDescent="0.75">
      <c r="A403" s="2"/>
      <c r="B403" s="2"/>
      <c r="C403" s="2"/>
      <c r="D403" s="2"/>
      <c r="E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idden="1" x14ac:dyDescent="0.75">
      <c r="A404" s="2"/>
      <c r="B404" s="2"/>
      <c r="C404" s="2"/>
      <c r="D404" s="2"/>
      <c r="E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idden="1" x14ac:dyDescent="0.75">
      <c r="A405" s="2"/>
      <c r="B405" s="2"/>
      <c r="C405" s="2"/>
      <c r="D405" s="2"/>
      <c r="E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idden="1" x14ac:dyDescent="0.75">
      <c r="A406" s="2"/>
      <c r="B406" s="2"/>
      <c r="C406" s="2"/>
      <c r="D406" s="2"/>
      <c r="E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idden="1" x14ac:dyDescent="0.75">
      <c r="A407" s="2"/>
      <c r="B407" s="2"/>
      <c r="C407" s="2"/>
      <c r="D407" s="2"/>
      <c r="E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idden="1" x14ac:dyDescent="0.75">
      <c r="A408" s="2"/>
      <c r="B408" s="2"/>
      <c r="C408" s="2"/>
      <c r="D408" s="2"/>
      <c r="E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idden="1" x14ac:dyDescent="0.75">
      <c r="A409" s="2"/>
      <c r="B409" s="2"/>
      <c r="C409" s="2"/>
      <c r="D409" s="2"/>
      <c r="E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idden="1" x14ac:dyDescent="0.75">
      <c r="A410" s="2"/>
      <c r="B410" s="2"/>
      <c r="C410" s="2"/>
      <c r="D410" s="2"/>
      <c r="E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idden="1" x14ac:dyDescent="0.75">
      <c r="A411" s="2"/>
      <c r="B411" s="2"/>
      <c r="C411" s="2"/>
      <c r="D411" s="2"/>
      <c r="E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idden="1" x14ac:dyDescent="0.75">
      <c r="A412" s="2"/>
      <c r="B412" s="2"/>
      <c r="C412" s="2"/>
      <c r="D412" s="2"/>
      <c r="E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idden="1" x14ac:dyDescent="0.75">
      <c r="A413" s="2"/>
      <c r="B413" s="2"/>
      <c r="C413" s="2"/>
      <c r="D413" s="2"/>
      <c r="E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idden="1" x14ac:dyDescent="0.75">
      <c r="A414" s="2"/>
      <c r="B414" s="2"/>
      <c r="C414" s="2"/>
      <c r="D414" s="2"/>
      <c r="E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idden="1" x14ac:dyDescent="0.75">
      <c r="A415" s="2"/>
      <c r="B415" s="2"/>
      <c r="C415" s="2"/>
      <c r="D415" s="2"/>
      <c r="E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idden="1" x14ac:dyDescent="0.75">
      <c r="A416" s="2"/>
      <c r="B416" s="2"/>
      <c r="C416" s="2"/>
      <c r="D416" s="2"/>
      <c r="E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idden="1" x14ac:dyDescent="0.75">
      <c r="A417" s="2"/>
      <c r="B417" s="2"/>
      <c r="C417" s="2"/>
      <c r="D417" s="2"/>
      <c r="E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idden="1" x14ac:dyDescent="0.75">
      <c r="A418" s="2"/>
      <c r="B418" s="2"/>
      <c r="C418" s="2"/>
      <c r="D418" s="2"/>
      <c r="E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idden="1" x14ac:dyDescent="0.75">
      <c r="A419" s="2"/>
      <c r="B419" s="2"/>
      <c r="C419" s="2"/>
      <c r="D419" s="2"/>
      <c r="E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idden="1" x14ac:dyDescent="0.75">
      <c r="A420" s="2"/>
      <c r="B420" s="2"/>
      <c r="C420" s="2"/>
      <c r="D420" s="2"/>
      <c r="E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idden="1" x14ac:dyDescent="0.75">
      <c r="A421" s="2"/>
      <c r="B421" s="2"/>
      <c r="C421" s="2"/>
      <c r="D421" s="2"/>
      <c r="E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idden="1" x14ac:dyDescent="0.75">
      <c r="A422" s="2"/>
      <c r="B422" s="2"/>
      <c r="C422" s="2"/>
      <c r="D422" s="2"/>
      <c r="E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idden="1" x14ac:dyDescent="0.75">
      <c r="A423" s="2"/>
      <c r="B423" s="2"/>
      <c r="C423" s="2"/>
      <c r="D423" s="2"/>
      <c r="E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idden="1" x14ac:dyDescent="0.75">
      <c r="A424" s="2"/>
      <c r="B424" s="2"/>
      <c r="C424" s="2"/>
      <c r="D424" s="2"/>
      <c r="E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idden="1" x14ac:dyDescent="0.75">
      <c r="A425" s="2"/>
      <c r="B425" s="2"/>
      <c r="C425" s="2"/>
      <c r="D425" s="2"/>
      <c r="E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idden="1" x14ac:dyDescent="0.75">
      <c r="A426" s="2"/>
      <c r="B426" s="2"/>
      <c r="C426" s="2"/>
      <c r="D426" s="2"/>
      <c r="E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idden="1" x14ac:dyDescent="0.75">
      <c r="A427" s="2"/>
      <c r="B427" s="2"/>
      <c r="C427" s="2"/>
      <c r="D427" s="2"/>
      <c r="E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idden="1" x14ac:dyDescent="0.75">
      <c r="A428" s="2"/>
      <c r="B428" s="2"/>
      <c r="C428" s="2"/>
      <c r="D428" s="2"/>
      <c r="E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idden="1" x14ac:dyDescent="0.75">
      <c r="A429" s="2"/>
      <c r="B429" s="2"/>
      <c r="C429" s="2"/>
      <c r="D429" s="2"/>
      <c r="E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idden="1" x14ac:dyDescent="0.75">
      <c r="A430" s="2"/>
      <c r="B430" s="2"/>
      <c r="C430" s="2"/>
      <c r="D430" s="2"/>
      <c r="E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idden="1" x14ac:dyDescent="0.75">
      <c r="A431" s="2"/>
      <c r="B431" s="2"/>
      <c r="C431" s="2"/>
      <c r="D431" s="2"/>
      <c r="E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idden="1" x14ac:dyDescent="0.75">
      <c r="A432" s="2"/>
      <c r="B432" s="2"/>
      <c r="C432" s="2"/>
      <c r="D432" s="2"/>
      <c r="E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idden="1" x14ac:dyDescent="0.75">
      <c r="A433" s="2"/>
      <c r="B433" s="2"/>
      <c r="C433" s="2"/>
      <c r="D433" s="2"/>
      <c r="E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idden="1" x14ac:dyDescent="0.75">
      <c r="A434" s="2"/>
      <c r="B434" s="2"/>
      <c r="C434" s="2"/>
      <c r="D434" s="2"/>
      <c r="E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idden="1" x14ac:dyDescent="0.75">
      <c r="A435" s="2"/>
      <c r="B435" s="2"/>
      <c r="C435" s="2"/>
      <c r="D435" s="2"/>
      <c r="E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idden="1" x14ac:dyDescent="0.75">
      <c r="A436" s="2"/>
      <c r="B436" s="2"/>
      <c r="C436" s="2"/>
      <c r="D436" s="2"/>
      <c r="E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idden="1" x14ac:dyDescent="0.75">
      <c r="A437" s="2"/>
      <c r="B437" s="2"/>
      <c r="C437" s="2"/>
      <c r="D437" s="2"/>
      <c r="E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idden="1" x14ac:dyDescent="0.75">
      <c r="A438" s="2"/>
      <c r="B438" s="2"/>
      <c r="C438" s="2"/>
      <c r="D438" s="2"/>
      <c r="E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idden="1" x14ac:dyDescent="0.75">
      <c r="A439" s="2"/>
      <c r="B439" s="2"/>
      <c r="C439" s="2"/>
      <c r="D439" s="2"/>
      <c r="E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idden="1" x14ac:dyDescent="0.75">
      <c r="A440" s="2"/>
      <c r="B440" s="2"/>
      <c r="C440" s="2"/>
      <c r="D440" s="2"/>
      <c r="E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idden="1" x14ac:dyDescent="0.75">
      <c r="A441" s="2"/>
      <c r="B441" s="2"/>
      <c r="C441" s="2"/>
      <c r="D441" s="2"/>
      <c r="E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idden="1" x14ac:dyDescent="0.75">
      <c r="A442" s="2"/>
      <c r="B442" s="2"/>
      <c r="C442" s="2"/>
      <c r="D442" s="2"/>
      <c r="E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idden="1" x14ac:dyDescent="0.75">
      <c r="A443" s="2"/>
      <c r="B443" s="2"/>
      <c r="C443" s="2"/>
      <c r="D443" s="2"/>
      <c r="E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idden="1" x14ac:dyDescent="0.75">
      <c r="A444" s="2"/>
      <c r="B444" s="2"/>
      <c r="C444" s="2"/>
      <c r="D444" s="2"/>
      <c r="E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idden="1" x14ac:dyDescent="0.75">
      <c r="A445" s="2"/>
      <c r="B445" s="2"/>
      <c r="C445" s="2"/>
      <c r="D445" s="2"/>
      <c r="E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idden="1" x14ac:dyDescent="0.75">
      <c r="A446" s="2"/>
      <c r="B446" s="2"/>
      <c r="C446" s="2"/>
      <c r="D446" s="2"/>
      <c r="E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idden="1" x14ac:dyDescent="0.75">
      <c r="A447" s="2"/>
      <c r="B447" s="2"/>
      <c r="C447" s="2"/>
      <c r="D447" s="2"/>
      <c r="E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idden="1" x14ac:dyDescent="0.75">
      <c r="A448" s="2"/>
      <c r="B448" s="2"/>
      <c r="C448" s="2"/>
      <c r="D448" s="2"/>
      <c r="E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idden="1" x14ac:dyDescent="0.75">
      <c r="A449" s="2"/>
      <c r="B449" s="2"/>
      <c r="C449" s="2"/>
      <c r="D449" s="2"/>
      <c r="E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idden="1" x14ac:dyDescent="0.75">
      <c r="A450" s="2"/>
      <c r="B450" s="2"/>
      <c r="C450" s="2"/>
      <c r="D450" s="2"/>
      <c r="E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idden="1" x14ac:dyDescent="0.75">
      <c r="A451" s="2"/>
      <c r="B451" s="2"/>
      <c r="C451" s="2"/>
      <c r="D451" s="2"/>
      <c r="E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idden="1" x14ac:dyDescent="0.75">
      <c r="A452" s="2"/>
      <c r="B452" s="2"/>
      <c r="C452" s="2"/>
      <c r="D452" s="2"/>
      <c r="E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idden="1" x14ac:dyDescent="0.75">
      <c r="A453" s="2"/>
      <c r="B453" s="2"/>
      <c r="C453" s="2"/>
      <c r="D453" s="2"/>
      <c r="E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idden="1" x14ac:dyDescent="0.75">
      <c r="A454" s="2"/>
      <c r="B454" s="2"/>
      <c r="C454" s="2"/>
      <c r="D454" s="2"/>
      <c r="E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idden="1" x14ac:dyDescent="0.75">
      <c r="A455" s="2"/>
      <c r="B455" s="2"/>
      <c r="C455" s="2"/>
      <c r="D455" s="2"/>
      <c r="E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idden="1" x14ac:dyDescent="0.75">
      <c r="A456" s="2"/>
      <c r="B456" s="2"/>
      <c r="C456" s="2"/>
      <c r="D456" s="2"/>
      <c r="E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idden="1" x14ac:dyDescent="0.75">
      <c r="A457" s="2"/>
      <c r="B457" s="2"/>
      <c r="C457" s="2"/>
      <c r="D457" s="2"/>
      <c r="E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idden="1" x14ac:dyDescent="0.75">
      <c r="A458" s="2"/>
      <c r="B458" s="2"/>
      <c r="C458" s="2"/>
      <c r="D458" s="2"/>
      <c r="E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idden="1" x14ac:dyDescent="0.75">
      <c r="A459" s="2"/>
      <c r="B459" s="2"/>
      <c r="C459" s="2"/>
      <c r="D459" s="2"/>
      <c r="E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idden="1" x14ac:dyDescent="0.75">
      <c r="A460" s="2"/>
      <c r="B460" s="2"/>
      <c r="C460" s="2"/>
      <c r="D460" s="2"/>
      <c r="E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idden="1" x14ac:dyDescent="0.75">
      <c r="A461" s="2"/>
      <c r="B461" s="2"/>
      <c r="C461" s="2"/>
      <c r="D461" s="2"/>
      <c r="E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idden="1" x14ac:dyDescent="0.75">
      <c r="A462" s="2"/>
      <c r="B462" s="2"/>
      <c r="C462" s="2"/>
      <c r="D462" s="2"/>
      <c r="E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idden="1" x14ac:dyDescent="0.75">
      <c r="A463" s="2"/>
      <c r="B463" s="2"/>
      <c r="C463" s="2"/>
      <c r="D463" s="2"/>
      <c r="E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idden="1" x14ac:dyDescent="0.75">
      <c r="A464" s="2"/>
      <c r="B464" s="2"/>
      <c r="C464" s="2"/>
      <c r="D464" s="2"/>
      <c r="E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idden="1" x14ac:dyDescent="0.75">
      <c r="A465" s="2"/>
      <c r="B465" s="2"/>
      <c r="C465" s="2"/>
      <c r="D465" s="2"/>
      <c r="E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idden="1" x14ac:dyDescent="0.75">
      <c r="A466" s="2"/>
      <c r="B466" s="2"/>
      <c r="C466" s="2"/>
      <c r="D466" s="2"/>
      <c r="E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idden="1" x14ac:dyDescent="0.75">
      <c r="A467" s="2"/>
      <c r="B467" s="2"/>
      <c r="C467" s="2"/>
      <c r="D467" s="2"/>
      <c r="E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idden="1" x14ac:dyDescent="0.75">
      <c r="A468" s="2"/>
      <c r="B468" s="2"/>
      <c r="C468" s="2"/>
      <c r="D468" s="2"/>
      <c r="E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idden="1" x14ac:dyDescent="0.75">
      <c r="A469" s="2"/>
      <c r="B469" s="2"/>
      <c r="C469" s="2"/>
      <c r="D469" s="2"/>
      <c r="E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idden="1" x14ac:dyDescent="0.75">
      <c r="A470" s="2"/>
      <c r="B470" s="2"/>
      <c r="C470" s="2"/>
      <c r="D470" s="2"/>
      <c r="E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idden="1" x14ac:dyDescent="0.75">
      <c r="A471" s="2"/>
      <c r="B471" s="2"/>
      <c r="C471" s="2"/>
      <c r="D471" s="2"/>
      <c r="E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idden="1" x14ac:dyDescent="0.75">
      <c r="A472" s="2"/>
      <c r="B472" s="2"/>
      <c r="C472" s="2"/>
      <c r="D472" s="2"/>
      <c r="E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idden="1" x14ac:dyDescent="0.75">
      <c r="A473" s="2"/>
      <c r="B473" s="2"/>
      <c r="C473" s="2"/>
      <c r="D473" s="2"/>
      <c r="E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idden="1" x14ac:dyDescent="0.75">
      <c r="A474" s="2"/>
      <c r="B474" s="2"/>
      <c r="C474" s="2"/>
      <c r="D474" s="2"/>
      <c r="E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idden="1" x14ac:dyDescent="0.75">
      <c r="A475" s="2"/>
      <c r="B475" s="2"/>
      <c r="C475" s="2"/>
      <c r="D475" s="2"/>
      <c r="E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idden="1" x14ac:dyDescent="0.75">
      <c r="A476" s="2"/>
      <c r="B476" s="2"/>
      <c r="C476" s="2"/>
      <c r="D476" s="2"/>
      <c r="E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idden="1" x14ac:dyDescent="0.75">
      <c r="A477" s="2"/>
      <c r="B477" s="2"/>
      <c r="C477" s="2"/>
      <c r="D477" s="2"/>
      <c r="E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idden="1" x14ac:dyDescent="0.75">
      <c r="A478" s="2"/>
      <c r="B478" s="2"/>
      <c r="C478" s="2"/>
      <c r="D478" s="2"/>
      <c r="E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idden="1" x14ac:dyDescent="0.75">
      <c r="A479" s="2"/>
      <c r="B479" s="2"/>
      <c r="C479" s="2"/>
      <c r="D479" s="2"/>
      <c r="E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idden="1" x14ac:dyDescent="0.75">
      <c r="A480" s="2"/>
      <c r="B480" s="2"/>
      <c r="C480" s="2"/>
      <c r="D480" s="2"/>
      <c r="E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idden="1" x14ac:dyDescent="0.75">
      <c r="A481" s="2"/>
      <c r="B481" s="2"/>
      <c r="C481" s="2"/>
      <c r="D481" s="2"/>
      <c r="E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idden="1" x14ac:dyDescent="0.75">
      <c r="A482" s="2"/>
      <c r="B482" s="2"/>
      <c r="C482" s="2"/>
      <c r="D482" s="2"/>
      <c r="E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idden="1" x14ac:dyDescent="0.75">
      <c r="A483" s="2"/>
      <c r="B483" s="2"/>
      <c r="C483" s="2"/>
      <c r="D483" s="2"/>
      <c r="E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idden="1" x14ac:dyDescent="0.75">
      <c r="A484" s="2"/>
      <c r="B484" s="2"/>
      <c r="C484" s="2"/>
      <c r="D484" s="2"/>
      <c r="E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idden="1" x14ac:dyDescent="0.75">
      <c r="A485" s="2"/>
      <c r="B485" s="2"/>
      <c r="C485" s="2"/>
      <c r="D485" s="2"/>
      <c r="E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idden="1" x14ac:dyDescent="0.75">
      <c r="A486" s="2"/>
      <c r="B486" s="2"/>
      <c r="C486" s="2"/>
      <c r="D486" s="2"/>
      <c r="E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idden="1" x14ac:dyDescent="0.75">
      <c r="A487" s="2"/>
      <c r="B487" s="2"/>
      <c r="C487" s="2"/>
      <c r="D487" s="2"/>
      <c r="E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idden="1" x14ac:dyDescent="0.75">
      <c r="A488" s="2"/>
      <c r="B488" s="2"/>
      <c r="C488" s="2"/>
      <c r="D488" s="2"/>
      <c r="E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idden="1" x14ac:dyDescent="0.75">
      <c r="A489" s="2"/>
      <c r="B489" s="2"/>
      <c r="C489" s="2"/>
      <c r="D489" s="2"/>
      <c r="E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idden="1" x14ac:dyDescent="0.75">
      <c r="A490" s="2"/>
      <c r="B490" s="2"/>
      <c r="C490" s="2"/>
      <c r="D490" s="2"/>
      <c r="E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idden="1" x14ac:dyDescent="0.75">
      <c r="A491" s="2"/>
      <c r="B491" s="2"/>
      <c r="C491" s="2"/>
      <c r="D491" s="2"/>
      <c r="E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idden="1" x14ac:dyDescent="0.75">
      <c r="A492" s="2"/>
      <c r="B492" s="2"/>
      <c r="C492" s="2"/>
      <c r="D492" s="2"/>
      <c r="E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idden="1" x14ac:dyDescent="0.75">
      <c r="A493" s="2"/>
      <c r="B493" s="2"/>
      <c r="C493" s="2"/>
      <c r="D493" s="2"/>
      <c r="E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idden="1" x14ac:dyDescent="0.75">
      <c r="A494" s="2"/>
      <c r="B494" s="2"/>
      <c r="C494" s="2"/>
      <c r="D494" s="2"/>
      <c r="E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idden="1" x14ac:dyDescent="0.75">
      <c r="A495" s="2"/>
      <c r="B495" s="2"/>
      <c r="C495" s="2"/>
      <c r="D495" s="2"/>
      <c r="E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idden="1" x14ac:dyDescent="0.75">
      <c r="A496" s="2"/>
      <c r="B496" s="2"/>
      <c r="C496" s="2"/>
      <c r="D496" s="2"/>
      <c r="E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idden="1" x14ac:dyDescent="0.75">
      <c r="A497" s="2"/>
      <c r="B497" s="2"/>
      <c r="C497" s="2"/>
      <c r="D497" s="2"/>
      <c r="E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idden="1" x14ac:dyDescent="0.75">
      <c r="A498" s="2"/>
      <c r="B498" s="2"/>
      <c r="C498" s="2"/>
      <c r="D498" s="2"/>
      <c r="E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idden="1" x14ac:dyDescent="0.75">
      <c r="A499" s="2"/>
      <c r="B499" s="2"/>
      <c r="C499" s="2"/>
      <c r="D499" s="2"/>
      <c r="E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idden="1" x14ac:dyDescent="0.75">
      <c r="A500" s="2"/>
      <c r="B500" s="2"/>
      <c r="C500" s="2"/>
      <c r="D500" s="2"/>
      <c r="E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idden="1" x14ac:dyDescent="0.75">
      <c r="A501" s="2"/>
      <c r="B501" s="2"/>
      <c r="C501" s="2"/>
      <c r="D501" s="2"/>
      <c r="E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idden="1" x14ac:dyDescent="0.75">
      <c r="A502" s="2"/>
      <c r="B502" s="2"/>
      <c r="C502" s="2"/>
      <c r="D502" s="2"/>
      <c r="E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idden="1" x14ac:dyDescent="0.75">
      <c r="A503" s="2"/>
      <c r="B503" s="2"/>
      <c r="C503" s="2"/>
      <c r="D503" s="2"/>
      <c r="E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idden="1" x14ac:dyDescent="0.75">
      <c r="A504" s="2"/>
      <c r="B504" s="2"/>
      <c r="C504" s="2"/>
      <c r="D504" s="2"/>
      <c r="E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idden="1" x14ac:dyDescent="0.75">
      <c r="A505" s="2"/>
      <c r="B505" s="2"/>
      <c r="C505" s="2"/>
      <c r="D505" s="2"/>
      <c r="E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idden="1" x14ac:dyDescent="0.75">
      <c r="A506" s="2"/>
      <c r="B506" s="2"/>
      <c r="C506" s="2"/>
      <c r="D506" s="2"/>
      <c r="E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idden="1" x14ac:dyDescent="0.75">
      <c r="A507" s="2"/>
      <c r="B507" s="2"/>
      <c r="C507" s="2"/>
      <c r="D507" s="2"/>
      <c r="E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idden="1" x14ac:dyDescent="0.75">
      <c r="A508" s="2"/>
      <c r="B508" s="2"/>
      <c r="C508" s="2"/>
      <c r="D508" s="2"/>
      <c r="E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idden="1" x14ac:dyDescent="0.75">
      <c r="A509" s="2"/>
      <c r="B509" s="2"/>
      <c r="C509" s="2"/>
      <c r="D509" s="2"/>
      <c r="E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idden="1" x14ac:dyDescent="0.75">
      <c r="A510" s="2"/>
      <c r="B510" s="2"/>
      <c r="C510" s="2"/>
      <c r="D510" s="2"/>
      <c r="E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idden="1" x14ac:dyDescent="0.75">
      <c r="A511" s="2"/>
      <c r="B511" s="2"/>
      <c r="C511" s="2"/>
      <c r="D511" s="2"/>
      <c r="E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idden="1" x14ac:dyDescent="0.75">
      <c r="A512" s="2"/>
      <c r="B512" s="2"/>
      <c r="C512" s="2"/>
      <c r="D512" s="2"/>
      <c r="E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idden="1" x14ac:dyDescent="0.75">
      <c r="A513" s="2"/>
      <c r="B513" s="2"/>
      <c r="C513" s="2"/>
      <c r="D513" s="2"/>
      <c r="E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idden="1" x14ac:dyDescent="0.75">
      <c r="A514" s="2"/>
      <c r="B514" s="2"/>
      <c r="C514" s="2"/>
      <c r="D514" s="2"/>
      <c r="E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idden="1" x14ac:dyDescent="0.75">
      <c r="A515" s="2"/>
      <c r="B515" s="2"/>
      <c r="C515" s="2"/>
      <c r="D515" s="2"/>
      <c r="E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idden="1" x14ac:dyDescent="0.75">
      <c r="A516" s="2"/>
      <c r="B516" s="2"/>
      <c r="C516" s="2"/>
      <c r="D516" s="2"/>
      <c r="E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idden="1" x14ac:dyDescent="0.75">
      <c r="A517" s="2"/>
      <c r="B517" s="2"/>
      <c r="C517" s="2"/>
      <c r="D517" s="2"/>
      <c r="E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idden="1" x14ac:dyDescent="0.75">
      <c r="A518" s="2"/>
      <c r="B518" s="2"/>
      <c r="C518" s="2"/>
      <c r="D518" s="2"/>
      <c r="E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idden="1" x14ac:dyDescent="0.75">
      <c r="A519" s="2"/>
      <c r="B519" s="2"/>
      <c r="C519" s="2"/>
      <c r="D519" s="2"/>
      <c r="E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idden="1" x14ac:dyDescent="0.75">
      <c r="A520" s="2"/>
      <c r="B520" s="2"/>
      <c r="C520" s="2"/>
      <c r="D520" s="2"/>
      <c r="E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idden="1" x14ac:dyDescent="0.75">
      <c r="A521" s="2"/>
      <c r="B521" s="2"/>
      <c r="C521" s="2"/>
      <c r="D521" s="2"/>
      <c r="E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idden="1" x14ac:dyDescent="0.75">
      <c r="A522" s="2"/>
      <c r="B522" s="2"/>
      <c r="C522" s="2"/>
      <c r="D522" s="2"/>
      <c r="E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idden="1" x14ac:dyDescent="0.75">
      <c r="A523" s="2"/>
      <c r="B523" s="2"/>
      <c r="C523" s="2"/>
      <c r="D523" s="2"/>
      <c r="E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idden="1" x14ac:dyDescent="0.75">
      <c r="A524" s="2"/>
      <c r="B524" s="2"/>
      <c r="C524" s="2"/>
      <c r="D524" s="2"/>
      <c r="E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idden="1" x14ac:dyDescent="0.75">
      <c r="A525" s="2"/>
      <c r="B525" s="2"/>
      <c r="C525" s="2"/>
      <c r="D525" s="2"/>
      <c r="E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idden="1" x14ac:dyDescent="0.75">
      <c r="A526" s="2"/>
      <c r="B526" s="2"/>
      <c r="C526" s="2"/>
      <c r="D526" s="2"/>
      <c r="E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idden="1" x14ac:dyDescent="0.75">
      <c r="A527" s="2"/>
      <c r="B527" s="2"/>
      <c r="C527" s="2"/>
      <c r="D527" s="2"/>
      <c r="E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idden="1" x14ac:dyDescent="0.75">
      <c r="A528" s="2"/>
      <c r="B528" s="2"/>
      <c r="C528" s="2"/>
      <c r="D528" s="2"/>
      <c r="E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idden="1" x14ac:dyDescent="0.75">
      <c r="A529" s="2"/>
      <c r="B529" s="2"/>
      <c r="C529" s="2"/>
      <c r="D529" s="2"/>
      <c r="E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idden="1" x14ac:dyDescent="0.75">
      <c r="A530" s="2"/>
      <c r="B530" s="2"/>
      <c r="C530" s="2"/>
      <c r="D530" s="2"/>
      <c r="E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idden="1" x14ac:dyDescent="0.75">
      <c r="A531" s="2"/>
      <c r="B531" s="2"/>
      <c r="C531" s="2"/>
      <c r="D531" s="2"/>
      <c r="E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idden="1" x14ac:dyDescent="0.75">
      <c r="A532" s="2"/>
      <c r="B532" s="2"/>
      <c r="C532" s="2"/>
      <c r="D532" s="2"/>
      <c r="E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idden="1" x14ac:dyDescent="0.75">
      <c r="A533" s="2"/>
      <c r="B533" s="2"/>
      <c r="C533" s="2"/>
      <c r="D533" s="2"/>
      <c r="E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idden="1" x14ac:dyDescent="0.75">
      <c r="A534" s="2"/>
      <c r="B534" s="2"/>
      <c r="C534" s="2"/>
      <c r="D534" s="2"/>
      <c r="E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idden="1" x14ac:dyDescent="0.75">
      <c r="A535" s="2"/>
      <c r="B535" s="2"/>
      <c r="C535" s="2"/>
      <c r="D535" s="2"/>
      <c r="E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idden="1" x14ac:dyDescent="0.75">
      <c r="A536" s="2"/>
      <c r="B536" s="2"/>
      <c r="C536" s="2"/>
      <c r="D536" s="2"/>
      <c r="E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idden="1" x14ac:dyDescent="0.75">
      <c r="A537" s="2"/>
      <c r="B537" s="2"/>
      <c r="C537" s="2"/>
      <c r="D537" s="2"/>
      <c r="E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idden="1" x14ac:dyDescent="0.75">
      <c r="A538" s="2"/>
      <c r="B538" s="2"/>
      <c r="C538" s="2"/>
      <c r="D538" s="2"/>
      <c r="E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idden="1" x14ac:dyDescent="0.75">
      <c r="A539" s="2"/>
      <c r="B539" s="2"/>
      <c r="C539" s="2"/>
      <c r="D539" s="2"/>
      <c r="E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idden="1" x14ac:dyDescent="0.75">
      <c r="A540" s="2"/>
      <c r="B540" s="2"/>
      <c r="C540" s="2"/>
      <c r="D540" s="2"/>
      <c r="E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idden="1" x14ac:dyDescent="0.75">
      <c r="A541" s="2"/>
      <c r="B541" s="2"/>
      <c r="C541" s="2"/>
      <c r="D541" s="2"/>
      <c r="E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idden="1" x14ac:dyDescent="0.75">
      <c r="A542" s="2"/>
      <c r="B542" s="2"/>
      <c r="C542" s="2"/>
      <c r="D542" s="2"/>
      <c r="E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idden="1" x14ac:dyDescent="0.75">
      <c r="A543" s="2"/>
      <c r="B543" s="2"/>
      <c r="C543" s="2"/>
      <c r="D543" s="2"/>
      <c r="E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idden="1" x14ac:dyDescent="0.75">
      <c r="A544" s="2"/>
      <c r="B544" s="2"/>
      <c r="C544" s="2"/>
      <c r="D544" s="2"/>
      <c r="E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idden="1" x14ac:dyDescent="0.75">
      <c r="A545" s="2"/>
      <c r="B545" s="2"/>
      <c r="C545" s="2"/>
      <c r="D545" s="2"/>
      <c r="E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idden="1" x14ac:dyDescent="0.75">
      <c r="A546" s="2"/>
      <c r="B546" s="2"/>
      <c r="C546" s="2"/>
      <c r="D546" s="2"/>
      <c r="E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idden="1" x14ac:dyDescent="0.75">
      <c r="A547" s="2"/>
      <c r="B547" s="2"/>
      <c r="C547" s="2"/>
      <c r="D547" s="2"/>
      <c r="E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idden="1" x14ac:dyDescent="0.75">
      <c r="A548" s="2"/>
      <c r="B548" s="2"/>
      <c r="C548" s="2"/>
      <c r="D548" s="2"/>
      <c r="E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idden="1" x14ac:dyDescent="0.75">
      <c r="A549" s="2"/>
      <c r="B549" s="2"/>
      <c r="C549" s="2"/>
      <c r="D549" s="2"/>
      <c r="E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idden="1" x14ac:dyDescent="0.75">
      <c r="A550" s="2"/>
      <c r="B550" s="2"/>
      <c r="C550" s="2"/>
      <c r="D550" s="2"/>
      <c r="E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idden="1" x14ac:dyDescent="0.75">
      <c r="A551" s="2"/>
      <c r="B551" s="2"/>
      <c r="C551" s="2"/>
      <c r="D551" s="2"/>
      <c r="E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idden="1" x14ac:dyDescent="0.75">
      <c r="A552" s="2"/>
      <c r="B552" s="2"/>
      <c r="C552" s="2"/>
      <c r="D552" s="2"/>
      <c r="E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idden="1" x14ac:dyDescent="0.75">
      <c r="A553" s="2"/>
      <c r="B553" s="2"/>
      <c r="C553" s="2"/>
      <c r="D553" s="2"/>
      <c r="E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idden="1" x14ac:dyDescent="0.75">
      <c r="A554" s="2"/>
      <c r="B554" s="2"/>
      <c r="C554" s="2"/>
      <c r="D554" s="2"/>
      <c r="E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idden="1" x14ac:dyDescent="0.75">
      <c r="A555" s="2"/>
      <c r="B555" s="2"/>
      <c r="C555" s="2"/>
      <c r="D555" s="2"/>
      <c r="E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idden="1" x14ac:dyDescent="0.75">
      <c r="A556" s="2"/>
      <c r="B556" s="2"/>
      <c r="C556" s="2"/>
      <c r="D556" s="2"/>
      <c r="E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idden="1" x14ac:dyDescent="0.75">
      <c r="A557" s="2"/>
      <c r="B557" s="2"/>
      <c r="C557" s="2"/>
      <c r="D557" s="2"/>
      <c r="E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idden="1" x14ac:dyDescent="0.75">
      <c r="A558" s="2"/>
      <c r="B558" s="2"/>
      <c r="C558" s="2"/>
      <c r="D558" s="2"/>
      <c r="E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idden="1" x14ac:dyDescent="0.75">
      <c r="A559" s="2"/>
      <c r="B559" s="2"/>
      <c r="C559" s="2"/>
      <c r="D559" s="2"/>
      <c r="E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idden="1" x14ac:dyDescent="0.75">
      <c r="A560" s="2"/>
      <c r="B560" s="2"/>
      <c r="C560" s="2"/>
      <c r="D560" s="2"/>
      <c r="E560" s="2"/>
      <c r="G560" s="2"/>
      <c r="H560" s="2"/>
      <c r="I560" s="2"/>
      <c r="J560" s="2"/>
      <c r="K560" s="2"/>
      <c r="L560" s="2"/>
      <c r="M560" s="2"/>
      <c r="N560" s="2"/>
      <c r="O560" s="2"/>
    </row>
  </sheetData>
  <sheetProtection formatRows="0"/>
  <mergeCells count="11">
    <mergeCell ref="G3:N6"/>
    <mergeCell ref="J8:M8"/>
    <mergeCell ref="J19:M19"/>
    <mergeCell ref="J21:M21"/>
    <mergeCell ref="J16:L16"/>
    <mergeCell ref="G11:N14"/>
    <mergeCell ref="J23:M23"/>
    <mergeCell ref="J25:M25"/>
    <mergeCell ref="J27:M27"/>
    <mergeCell ref="J29:M29"/>
    <mergeCell ref="J31:M31"/>
  </mergeCells>
  <pageMargins left="0" right="0" top="0" bottom="0" header="0.31496062992125984" footer="0.31496062992125984"/>
  <pageSetup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Drop Down 6">
              <controlPr locked="0" defaultSize="0" autoLine="0" autoPict="0" macro="[0]!WorkbookFunctions.NoParticipants">
                <anchor moveWithCells="1">
                  <from>
                    <xdr:col>8</xdr:col>
                    <xdr:colOff>590550</xdr:colOff>
                    <xdr:row>15</xdr:row>
                    <xdr:rowOff>31750</xdr:rowOff>
                  </from>
                  <to>
                    <xdr:col>12</xdr:col>
                    <xdr:colOff>603250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Questionnaire">
    <tabColor theme="4" tint="-0.499984740745262"/>
  </sheetPr>
  <dimension ref="A1:AC326"/>
  <sheetViews>
    <sheetView showGridLines="0" showRowColHeaders="0" topLeftCell="A61" zoomScalePageLayoutView="90" workbookViewId="0"/>
  </sheetViews>
  <sheetFormatPr defaultColWidth="9.1796875" defaultRowHeight="14.75" zeroHeight="1" x14ac:dyDescent="0.75"/>
  <cols>
    <col min="1" max="1" width="0.7265625" style="2" customWidth="1"/>
    <col min="2" max="8" width="9.26953125" customWidth="1"/>
    <col min="9" max="9" width="9.26953125" style="81" customWidth="1"/>
    <col min="10" max="10" width="22.7265625" customWidth="1"/>
    <col min="11" max="14" width="5.7265625" customWidth="1"/>
    <col min="15" max="15" width="1.453125" style="2" customWidth="1"/>
    <col min="16" max="16" width="2.1796875" style="97" customWidth="1"/>
    <col min="17" max="17" width="6.1796875" style="121" customWidth="1"/>
    <col min="18" max="18" width="3.54296875" style="122" customWidth="1"/>
    <col min="19" max="20" width="3.453125" style="122" customWidth="1"/>
    <col min="21" max="21" width="3.7265625" style="122" customWidth="1"/>
    <col min="22" max="22" width="3.1796875" style="122" customWidth="1"/>
    <col min="23" max="23" width="14.1796875" style="122" bestFit="1" customWidth="1"/>
    <col min="24" max="27" width="3.1796875" style="122" customWidth="1"/>
    <col min="28" max="29" width="9.1796875" style="122"/>
    <col min="30" max="16384" width="9.1796875" style="97"/>
  </cols>
  <sheetData>
    <row r="1" spans="1:21" ht="15" customHeight="1" x14ac:dyDescent="0.75">
      <c r="A1" s="14"/>
      <c r="B1" s="28"/>
      <c r="C1" s="141" t="s">
        <v>107</v>
      </c>
      <c r="D1" s="141"/>
      <c r="E1" s="141"/>
      <c r="F1" s="141"/>
      <c r="G1" s="141"/>
      <c r="H1" s="141"/>
      <c r="I1" s="141"/>
      <c r="J1" s="141"/>
      <c r="K1" s="141"/>
      <c r="L1" s="141"/>
      <c r="M1" s="29"/>
      <c r="N1" s="29"/>
      <c r="O1" s="14"/>
    </row>
    <row r="2" spans="1:21" ht="15" customHeight="1" x14ac:dyDescent="0.75">
      <c r="A2" s="14"/>
      <c r="B2" s="28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9"/>
      <c r="N2" s="29"/>
      <c r="O2" s="14"/>
    </row>
    <row r="3" spans="1:21" ht="15" customHeight="1" x14ac:dyDescent="0.75">
      <c r="A3" s="14"/>
      <c r="B3" s="28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29"/>
      <c r="N3" s="29"/>
      <c r="O3" s="14"/>
    </row>
    <row r="4" spans="1:21" ht="7.5" customHeight="1" x14ac:dyDescent="0.75">
      <c r="B4" s="2"/>
      <c r="C4" s="2"/>
      <c r="D4" s="2"/>
      <c r="E4" s="2"/>
      <c r="F4" s="2"/>
      <c r="G4" s="8"/>
      <c r="H4" s="8"/>
      <c r="I4" s="74"/>
      <c r="J4" s="8"/>
      <c r="K4" s="4"/>
      <c r="L4" s="4"/>
      <c r="M4" s="4"/>
      <c r="N4" s="4"/>
    </row>
    <row r="5" spans="1:21" ht="14.25" customHeight="1" x14ac:dyDescent="0.8">
      <c r="C5" s="47"/>
      <c r="D5" s="47"/>
      <c r="E5" s="47"/>
      <c r="F5" s="45"/>
      <c r="G5" s="46"/>
      <c r="H5" s="41"/>
      <c r="I5" s="75"/>
      <c r="J5" s="142" t="str">
        <f>IF('Page couverture'!$J$8="","",'Page couverture'!$J$8)</f>
        <v/>
      </c>
      <c r="K5" s="142"/>
      <c r="L5" s="142"/>
      <c r="M5" s="142"/>
      <c r="N5" s="142"/>
      <c r="O5" s="44"/>
    </row>
    <row r="6" spans="1:21" ht="7.5" customHeight="1" x14ac:dyDescent="0.75">
      <c r="B6" s="147" t="s">
        <v>108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41"/>
    </row>
    <row r="7" spans="1:21" ht="14.25" customHeight="1" x14ac:dyDescent="0.75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21" ht="7.5" customHeight="1" x14ac:dyDescent="0.75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21" ht="35.15" customHeight="1" x14ac:dyDescent="0.75">
      <c r="B9" s="143" t="s">
        <v>111</v>
      </c>
      <c r="C9" s="143"/>
      <c r="D9" s="143"/>
      <c r="E9" s="143"/>
      <c r="F9" s="143"/>
      <c r="G9" s="143"/>
      <c r="H9" s="143"/>
      <c r="I9" s="143"/>
      <c r="J9" s="143"/>
      <c r="K9" s="13"/>
      <c r="L9" s="13"/>
      <c r="M9" s="13"/>
      <c r="N9" s="13"/>
    </row>
    <row r="10" spans="1:21" ht="21" customHeight="1" x14ac:dyDescent="0.75">
      <c r="B10" s="65" t="s">
        <v>0</v>
      </c>
      <c r="C10" s="64" t="str">
        <f>'Modify Questionnaire Statements'!$C$3</f>
        <v>connaissent les principes coopératifs internationaux.</v>
      </c>
      <c r="D10" s="64"/>
      <c r="E10" s="64"/>
      <c r="F10" s="64"/>
      <c r="G10" s="64"/>
      <c r="H10" s="64"/>
      <c r="I10" s="76"/>
      <c r="J10" s="64"/>
      <c r="K10" s="66">
        <v>4</v>
      </c>
      <c r="L10" s="66">
        <v>3</v>
      </c>
      <c r="M10" s="66">
        <v>2</v>
      </c>
      <c r="N10" s="66">
        <v>1</v>
      </c>
      <c r="R10" s="123" t="s">
        <v>6</v>
      </c>
      <c r="S10" s="123" t="s">
        <v>7</v>
      </c>
      <c r="T10" s="123" t="s">
        <v>8</v>
      </c>
      <c r="U10" s="123" t="s">
        <v>9</v>
      </c>
    </row>
    <row r="11" spans="1:21" ht="15" customHeight="1" x14ac:dyDescent="0.75">
      <c r="B11" s="2"/>
      <c r="C11" s="2"/>
      <c r="D11" s="2"/>
      <c r="E11" s="2"/>
      <c r="F11" s="2"/>
      <c r="G11" s="10"/>
      <c r="H11" s="10"/>
      <c r="I11" s="73">
        <f>rngParticipantName1</f>
        <v>0</v>
      </c>
      <c r="J11" s="11"/>
      <c r="K11" s="71"/>
      <c r="L11" s="71"/>
      <c r="M11" s="71"/>
      <c r="N11" s="71"/>
      <c r="Q11" s="121">
        <f>I11</f>
        <v>0</v>
      </c>
      <c r="R11" s="122" t="str">
        <f>IF(K11,1,"")</f>
        <v/>
      </c>
      <c r="S11" s="122" t="str">
        <f t="shared" ref="S11:S17" si="0">IF(L11,1,"")</f>
        <v/>
      </c>
      <c r="T11" s="122" t="str">
        <f t="shared" ref="T11:T17" si="1">IF(M11,1,"")</f>
        <v/>
      </c>
      <c r="U11" s="122" t="str">
        <f t="shared" ref="U11:U17" si="2">IF(N11,1,"")</f>
        <v/>
      </c>
    </row>
    <row r="12" spans="1:21" ht="15" customHeight="1" x14ac:dyDescent="0.75">
      <c r="B12" s="2"/>
      <c r="C12" s="2"/>
      <c r="D12" s="2"/>
      <c r="E12" s="2"/>
      <c r="F12" s="2"/>
      <c r="G12" s="10"/>
      <c r="H12" s="10"/>
      <c r="I12" s="73">
        <f>rngParticipantName2</f>
        <v>0</v>
      </c>
      <c r="J12" s="10"/>
      <c r="K12" s="71"/>
      <c r="L12" s="71"/>
      <c r="M12" s="71"/>
      <c r="N12" s="71"/>
      <c r="Q12" s="121">
        <f t="shared" ref="Q12:Q17" si="3">I12</f>
        <v>0</v>
      </c>
      <c r="R12" s="122" t="str">
        <f t="shared" ref="R12:R17" si="4">IF(K12,1,"")</f>
        <v/>
      </c>
      <c r="S12" s="122" t="str">
        <f t="shared" si="0"/>
        <v/>
      </c>
      <c r="T12" s="122" t="str">
        <f t="shared" si="1"/>
        <v/>
      </c>
      <c r="U12" s="122" t="str">
        <f t="shared" si="2"/>
        <v/>
      </c>
    </row>
    <row r="13" spans="1:21" ht="15" customHeight="1" x14ac:dyDescent="0.75">
      <c r="B13" s="2"/>
      <c r="C13" s="2"/>
      <c r="D13" s="2"/>
      <c r="E13" s="2"/>
      <c r="F13" s="2"/>
      <c r="G13" s="10"/>
      <c r="H13" s="10"/>
      <c r="I13" s="73">
        <f>rngParticipantName3</f>
        <v>0</v>
      </c>
      <c r="J13" s="11"/>
      <c r="K13" s="71"/>
      <c r="L13" s="71"/>
      <c r="M13" s="71"/>
      <c r="N13" s="71"/>
      <c r="Q13" s="121">
        <f t="shared" si="3"/>
        <v>0</v>
      </c>
      <c r="R13" s="122" t="str">
        <f t="shared" si="4"/>
        <v/>
      </c>
      <c r="S13" s="122" t="str">
        <f t="shared" si="0"/>
        <v/>
      </c>
      <c r="T13" s="122" t="str">
        <f t="shared" si="1"/>
        <v/>
      </c>
      <c r="U13" s="122" t="str">
        <f t="shared" si="2"/>
        <v/>
      </c>
    </row>
    <row r="14" spans="1:21" ht="15" customHeight="1" x14ac:dyDescent="0.75">
      <c r="B14" s="2"/>
      <c r="C14" s="2"/>
      <c r="D14" s="2"/>
      <c r="E14" s="2"/>
      <c r="F14" s="2"/>
      <c r="G14" s="10"/>
      <c r="H14" s="10"/>
      <c r="I14" s="73">
        <f>rngParticipantName4</f>
        <v>0</v>
      </c>
      <c r="J14" s="10"/>
      <c r="K14" s="71"/>
      <c r="L14" s="71"/>
      <c r="M14" s="71"/>
      <c r="N14" s="71"/>
      <c r="Q14" s="121">
        <f t="shared" si="3"/>
        <v>0</v>
      </c>
      <c r="R14" s="122" t="str">
        <f t="shared" si="4"/>
        <v/>
      </c>
      <c r="S14" s="122" t="str">
        <f t="shared" si="0"/>
        <v/>
      </c>
      <c r="T14" s="122" t="str">
        <f t="shared" si="1"/>
        <v/>
      </c>
      <c r="U14" s="122" t="str">
        <f t="shared" si="2"/>
        <v/>
      </c>
    </row>
    <row r="15" spans="1:21" ht="15" customHeight="1" x14ac:dyDescent="0.75">
      <c r="B15" s="2"/>
      <c r="C15" s="2"/>
      <c r="D15" s="2"/>
      <c r="E15" s="2"/>
      <c r="F15" s="2"/>
      <c r="G15" s="10"/>
      <c r="H15" s="10"/>
      <c r="I15" s="73">
        <f>rngParticipantName5</f>
        <v>0</v>
      </c>
      <c r="J15" s="11"/>
      <c r="K15" s="71"/>
      <c r="L15" s="71"/>
      <c r="M15" s="71"/>
      <c r="N15" s="71"/>
      <c r="Q15" s="121">
        <f t="shared" si="3"/>
        <v>0</v>
      </c>
      <c r="R15" s="122" t="str">
        <f t="shared" si="4"/>
        <v/>
      </c>
      <c r="S15" s="122" t="str">
        <f t="shared" si="0"/>
        <v/>
      </c>
      <c r="T15" s="122" t="str">
        <f t="shared" si="1"/>
        <v/>
      </c>
      <c r="U15" s="122" t="str">
        <f t="shared" si="2"/>
        <v/>
      </c>
    </row>
    <row r="16" spans="1:21" ht="15" customHeight="1" x14ac:dyDescent="0.75">
      <c r="B16" s="2"/>
      <c r="C16" s="2"/>
      <c r="D16" s="2"/>
      <c r="E16" s="2"/>
      <c r="F16" s="2"/>
      <c r="G16" s="10"/>
      <c r="H16" s="10"/>
      <c r="I16" s="73">
        <f>rngParticipantName6</f>
        <v>0</v>
      </c>
      <c r="J16" s="10"/>
      <c r="K16" s="71"/>
      <c r="L16" s="71"/>
      <c r="M16" s="71"/>
      <c r="N16" s="71"/>
      <c r="Q16" s="121">
        <f t="shared" si="3"/>
        <v>0</v>
      </c>
      <c r="R16" s="122" t="str">
        <f t="shared" si="4"/>
        <v/>
      </c>
      <c r="S16" s="122" t="str">
        <f t="shared" si="0"/>
        <v/>
      </c>
      <c r="T16" s="122" t="str">
        <f t="shared" si="1"/>
        <v/>
      </c>
      <c r="U16" s="122" t="str">
        <f t="shared" si="2"/>
        <v/>
      </c>
    </row>
    <row r="17" spans="2:27" ht="15" customHeight="1" x14ac:dyDescent="0.75">
      <c r="B17" s="2"/>
      <c r="C17" s="2"/>
      <c r="D17" s="2"/>
      <c r="E17" s="2"/>
      <c r="F17" s="2"/>
      <c r="G17" s="10"/>
      <c r="H17" s="10"/>
      <c r="I17" s="73">
        <f>rngParticipantName7</f>
        <v>0</v>
      </c>
      <c r="J17" s="10"/>
      <c r="K17" s="71"/>
      <c r="L17" s="71"/>
      <c r="M17" s="71"/>
      <c r="N17" s="71"/>
      <c r="Q17" s="121">
        <f t="shared" si="3"/>
        <v>0</v>
      </c>
      <c r="R17" s="122" t="str">
        <f t="shared" si="4"/>
        <v/>
      </c>
      <c r="S17" s="122" t="str">
        <f t="shared" si="0"/>
        <v/>
      </c>
      <c r="T17" s="122" t="str">
        <f t="shared" si="1"/>
        <v/>
      </c>
      <c r="U17" s="122" t="str">
        <f t="shared" si="2"/>
        <v/>
      </c>
    </row>
    <row r="18" spans="2:27" ht="15" customHeight="1" x14ac:dyDescent="0.75">
      <c r="B18" s="2"/>
      <c r="C18" s="2"/>
      <c r="D18" s="2"/>
      <c r="E18" s="2"/>
      <c r="F18" s="2"/>
      <c r="G18" s="2"/>
      <c r="H18" s="2"/>
      <c r="I18" s="77"/>
      <c r="J18" s="2"/>
      <c r="K18" s="2"/>
      <c r="L18" s="2"/>
      <c r="M18" s="2"/>
      <c r="N18" s="2"/>
      <c r="R18" s="122">
        <f t="shared" ref="R18:U18" si="5">SUM(R11:R17)</f>
        <v>0</v>
      </c>
      <c r="S18" s="122">
        <f t="shared" si="5"/>
        <v>0</v>
      </c>
      <c r="T18" s="122">
        <f t="shared" si="5"/>
        <v>0</v>
      </c>
      <c r="U18" s="122">
        <f t="shared" si="5"/>
        <v>0</v>
      </c>
      <c r="W18" s="122">
        <f>IF(OR('Page couverture'!$J$16=2,'Page couverture'!$J$16=3),IF(OR(T18&gt;0,U18&gt;0),1,0),IF((T18+U18)&gt;1,1,0))</f>
        <v>0</v>
      </c>
      <c r="AA18" s="122">
        <f>IF(T18+U18&gt;0,1,0)</f>
        <v>0</v>
      </c>
    </row>
    <row r="19" spans="2:27" ht="21" customHeight="1" x14ac:dyDescent="0.75">
      <c r="B19" s="65" t="s">
        <v>1</v>
      </c>
      <c r="C19" s="64" t="str">
        <f>'Modify Questionnaire Statements'!C4</f>
        <v>comprennent et remplissent leur devoir de diligence et de loyauté envers la coopérative.</v>
      </c>
      <c r="D19" s="64"/>
      <c r="E19" s="64"/>
      <c r="F19" s="64"/>
      <c r="G19" s="64"/>
      <c r="H19" s="64"/>
      <c r="I19" s="76"/>
      <c r="J19" s="1"/>
      <c r="K19" s="66">
        <v>4</v>
      </c>
      <c r="L19" s="66">
        <v>3</v>
      </c>
      <c r="M19" s="66">
        <v>2</v>
      </c>
      <c r="N19" s="66">
        <v>1</v>
      </c>
      <c r="R19" s="123" t="s">
        <v>6</v>
      </c>
      <c r="S19" s="123" t="s">
        <v>7</v>
      </c>
      <c r="T19" s="123" t="s">
        <v>8</v>
      </c>
      <c r="U19" s="123" t="s">
        <v>9</v>
      </c>
    </row>
    <row r="20" spans="2:27" x14ac:dyDescent="0.75">
      <c r="B20" s="2"/>
      <c r="C20" s="2"/>
      <c r="D20" s="2"/>
      <c r="E20" s="2"/>
      <c r="F20" s="2"/>
      <c r="G20" s="10"/>
      <c r="H20" s="10"/>
      <c r="I20" s="73">
        <f>rngParticipantName1</f>
        <v>0</v>
      </c>
      <c r="J20" s="11"/>
      <c r="K20" s="71"/>
      <c r="L20" s="71"/>
      <c r="M20" s="71"/>
      <c r="N20" s="71"/>
      <c r="Q20" s="121">
        <f t="shared" ref="Q20:Q26" si="6">I20</f>
        <v>0</v>
      </c>
      <c r="R20" s="122" t="str">
        <f>IF(K20,1,"")</f>
        <v/>
      </c>
      <c r="S20" s="122" t="str">
        <f t="shared" ref="S20:S26" si="7">IF(L20,1,"")</f>
        <v/>
      </c>
      <c r="T20" s="122" t="str">
        <f t="shared" ref="T20:T26" si="8">IF(M20,1,"")</f>
        <v/>
      </c>
      <c r="U20" s="122" t="str">
        <f t="shared" ref="U20:U26" si="9">IF(N20,1,"")</f>
        <v/>
      </c>
    </row>
    <row r="21" spans="2:27" x14ac:dyDescent="0.75">
      <c r="B21" s="2"/>
      <c r="C21" s="2"/>
      <c r="D21" s="2"/>
      <c r="E21" s="2"/>
      <c r="F21" s="2"/>
      <c r="G21" s="10"/>
      <c r="H21" s="10"/>
      <c r="I21" s="73">
        <f>rngParticipantName2</f>
        <v>0</v>
      </c>
      <c r="J21" s="10"/>
      <c r="K21" s="71"/>
      <c r="L21" s="71"/>
      <c r="M21" s="71"/>
      <c r="N21" s="71"/>
      <c r="Q21" s="121">
        <f t="shared" si="6"/>
        <v>0</v>
      </c>
      <c r="R21" s="122" t="str">
        <f t="shared" ref="R21:R26" si="10">IF(K21,1,"")</f>
        <v/>
      </c>
      <c r="S21" s="122" t="str">
        <f t="shared" si="7"/>
        <v/>
      </c>
      <c r="T21" s="122" t="str">
        <f t="shared" si="8"/>
        <v/>
      </c>
      <c r="U21" s="122" t="str">
        <f t="shared" si="9"/>
        <v/>
      </c>
    </row>
    <row r="22" spans="2:27" x14ac:dyDescent="0.75">
      <c r="B22" s="2"/>
      <c r="C22" s="2"/>
      <c r="D22" s="2"/>
      <c r="E22" s="2"/>
      <c r="F22" s="2"/>
      <c r="G22" s="10"/>
      <c r="H22" s="10"/>
      <c r="I22" s="73">
        <f>rngParticipantName3</f>
        <v>0</v>
      </c>
      <c r="J22" s="11"/>
      <c r="K22" s="71"/>
      <c r="L22" s="71"/>
      <c r="M22" s="71"/>
      <c r="N22" s="71"/>
      <c r="Q22" s="121">
        <f t="shared" si="6"/>
        <v>0</v>
      </c>
      <c r="R22" s="122" t="str">
        <f t="shared" si="10"/>
        <v/>
      </c>
      <c r="S22" s="122" t="str">
        <f t="shared" si="7"/>
        <v/>
      </c>
      <c r="T22" s="122" t="str">
        <f t="shared" si="8"/>
        <v/>
      </c>
      <c r="U22" s="122" t="str">
        <f t="shared" si="9"/>
        <v/>
      </c>
    </row>
    <row r="23" spans="2:27" x14ac:dyDescent="0.75">
      <c r="B23" s="2"/>
      <c r="C23" s="2"/>
      <c r="D23" s="2"/>
      <c r="E23" s="2"/>
      <c r="F23" s="2"/>
      <c r="G23" s="10"/>
      <c r="H23" s="10"/>
      <c r="I23" s="73">
        <f>rngParticipantName4</f>
        <v>0</v>
      </c>
      <c r="J23" s="10"/>
      <c r="K23" s="71"/>
      <c r="L23" s="71"/>
      <c r="M23" s="71"/>
      <c r="N23" s="71"/>
      <c r="Q23" s="121">
        <f t="shared" si="6"/>
        <v>0</v>
      </c>
      <c r="R23" s="122" t="str">
        <f t="shared" si="10"/>
        <v/>
      </c>
      <c r="S23" s="122" t="str">
        <f t="shared" si="7"/>
        <v/>
      </c>
      <c r="T23" s="122" t="str">
        <f t="shared" si="8"/>
        <v/>
      </c>
      <c r="U23" s="122" t="str">
        <f t="shared" si="9"/>
        <v/>
      </c>
    </row>
    <row r="24" spans="2:27" x14ac:dyDescent="0.75">
      <c r="B24" s="2"/>
      <c r="C24" s="2"/>
      <c r="D24" s="2"/>
      <c r="E24" s="2"/>
      <c r="F24" s="2"/>
      <c r="G24" s="10"/>
      <c r="H24" s="10"/>
      <c r="I24" s="73">
        <f>rngParticipantName5</f>
        <v>0</v>
      </c>
      <c r="J24" s="11"/>
      <c r="K24" s="71"/>
      <c r="L24" s="71"/>
      <c r="M24" s="71"/>
      <c r="N24" s="71"/>
      <c r="Q24" s="121">
        <f t="shared" si="6"/>
        <v>0</v>
      </c>
      <c r="R24" s="122" t="str">
        <f t="shared" si="10"/>
        <v/>
      </c>
      <c r="S24" s="122" t="str">
        <f t="shared" si="7"/>
        <v/>
      </c>
      <c r="T24" s="122" t="str">
        <f t="shared" si="8"/>
        <v/>
      </c>
      <c r="U24" s="122" t="str">
        <f t="shared" si="9"/>
        <v/>
      </c>
    </row>
    <row r="25" spans="2:27" x14ac:dyDescent="0.75">
      <c r="B25" s="2"/>
      <c r="C25" s="2"/>
      <c r="D25" s="2"/>
      <c r="E25" s="2"/>
      <c r="F25" s="2"/>
      <c r="G25" s="10"/>
      <c r="H25" s="10"/>
      <c r="I25" s="73">
        <f>rngParticipantName6</f>
        <v>0</v>
      </c>
      <c r="J25" s="10"/>
      <c r="K25" s="71"/>
      <c r="L25" s="71"/>
      <c r="M25" s="71"/>
      <c r="N25" s="71"/>
      <c r="Q25" s="121">
        <f t="shared" si="6"/>
        <v>0</v>
      </c>
      <c r="R25" s="122" t="str">
        <f t="shared" si="10"/>
        <v/>
      </c>
      <c r="S25" s="122" t="str">
        <f t="shared" si="7"/>
        <v/>
      </c>
      <c r="T25" s="122" t="str">
        <f t="shared" si="8"/>
        <v/>
      </c>
      <c r="U25" s="122" t="str">
        <f t="shared" si="9"/>
        <v/>
      </c>
    </row>
    <row r="26" spans="2:27" x14ac:dyDescent="0.75">
      <c r="B26" s="2"/>
      <c r="C26" s="2"/>
      <c r="D26" s="2"/>
      <c r="E26" s="2"/>
      <c r="F26" s="2"/>
      <c r="G26" s="10"/>
      <c r="H26" s="10"/>
      <c r="I26" s="73">
        <f>rngParticipantName7</f>
        <v>0</v>
      </c>
      <c r="J26" s="10"/>
      <c r="K26" s="71"/>
      <c r="L26" s="71"/>
      <c r="M26" s="71"/>
      <c r="N26" s="71"/>
      <c r="Q26" s="121">
        <f t="shared" si="6"/>
        <v>0</v>
      </c>
      <c r="R26" s="122" t="str">
        <f t="shared" si="10"/>
        <v/>
      </c>
      <c r="S26" s="122" t="str">
        <f t="shared" si="7"/>
        <v/>
      </c>
      <c r="T26" s="122" t="str">
        <f t="shared" si="8"/>
        <v/>
      </c>
      <c r="U26" s="122" t="str">
        <f t="shared" si="9"/>
        <v/>
      </c>
    </row>
    <row r="27" spans="2:27" x14ac:dyDescent="0.75">
      <c r="B27" s="2"/>
      <c r="C27" s="2"/>
      <c r="D27" s="2"/>
      <c r="E27" s="2"/>
      <c r="F27" s="2"/>
      <c r="G27" s="2"/>
      <c r="H27" s="2"/>
      <c r="I27" s="77"/>
      <c r="J27" s="2"/>
      <c r="K27" s="2"/>
      <c r="L27" s="2"/>
      <c r="M27" s="2"/>
      <c r="N27" s="2"/>
      <c r="R27" s="122">
        <f t="shared" ref="R27" si="11">SUM(R20:R26)</f>
        <v>0</v>
      </c>
      <c r="S27" s="122">
        <f t="shared" ref="S27" si="12">SUM(S20:S26)</f>
        <v>0</v>
      </c>
      <c r="T27" s="122">
        <f t="shared" ref="T27" si="13">SUM(T20:T26)</f>
        <v>0</v>
      </c>
      <c r="U27" s="122">
        <f t="shared" ref="U27" si="14">SUM(U20:U26)</f>
        <v>0</v>
      </c>
      <c r="W27" s="122">
        <f>IF(OR('Page couverture'!$J$16=2,'Page couverture'!$J$16=3),IF(OR(T27&gt;0,U27&gt;0),1,0),IF((T27+U27)&gt;1,1,0))</f>
        <v>0</v>
      </c>
      <c r="AA27" s="122">
        <f>IF(T27+U27&gt;0,1,0)</f>
        <v>0</v>
      </c>
    </row>
    <row r="28" spans="2:27" ht="21" customHeight="1" x14ac:dyDescent="0.75">
      <c r="B28" s="65" t="s">
        <v>2</v>
      </c>
      <c r="C28" s="64" t="str">
        <f>'Modify Questionnaire Statements'!C5</f>
        <v>font preuve de bon sens et mettent leurs meilleures compétences au service des activités de la coopérative.</v>
      </c>
      <c r="D28" s="64"/>
      <c r="E28" s="64"/>
      <c r="F28" s="64"/>
      <c r="G28" s="64"/>
      <c r="H28" s="64"/>
      <c r="I28" s="76"/>
      <c r="J28" s="64"/>
      <c r="K28" s="66">
        <v>4</v>
      </c>
      <c r="L28" s="66">
        <v>3</v>
      </c>
      <c r="M28" s="66">
        <v>2</v>
      </c>
      <c r="N28" s="66">
        <v>1</v>
      </c>
      <c r="R28" s="123" t="s">
        <v>6</v>
      </c>
      <c r="S28" s="123" t="s">
        <v>7</v>
      </c>
      <c r="T28" s="123" t="s">
        <v>8</v>
      </c>
      <c r="U28" s="123" t="s">
        <v>9</v>
      </c>
    </row>
    <row r="29" spans="2:27" x14ac:dyDescent="0.75">
      <c r="B29" s="2"/>
      <c r="C29" s="2"/>
      <c r="D29" s="2"/>
      <c r="E29" s="2"/>
      <c r="F29" s="2"/>
      <c r="G29" s="10"/>
      <c r="H29" s="10"/>
      <c r="I29" s="73">
        <f>rngParticipantName1</f>
        <v>0</v>
      </c>
      <c r="J29" s="11"/>
      <c r="K29" s="71"/>
      <c r="L29" s="71"/>
      <c r="M29" s="71"/>
      <c r="N29" s="71"/>
      <c r="Q29" s="121">
        <f t="shared" ref="Q29:Q35" si="15">I29</f>
        <v>0</v>
      </c>
      <c r="R29" s="122" t="str">
        <f>IF(K29,1,"")</f>
        <v/>
      </c>
      <c r="S29" s="122" t="str">
        <f t="shared" ref="S29:S35" si="16">IF(L29,1,"")</f>
        <v/>
      </c>
      <c r="T29" s="122" t="str">
        <f t="shared" ref="T29:T35" si="17">IF(M29,1,"")</f>
        <v/>
      </c>
      <c r="U29" s="122" t="str">
        <f t="shared" ref="U29:U35" si="18">IF(N29,1,"")</f>
        <v/>
      </c>
    </row>
    <row r="30" spans="2:27" x14ac:dyDescent="0.75">
      <c r="B30" s="2"/>
      <c r="C30" s="2"/>
      <c r="D30" s="2"/>
      <c r="E30" s="2"/>
      <c r="F30" s="2"/>
      <c r="G30" s="10"/>
      <c r="H30" s="10"/>
      <c r="I30" s="73">
        <f>rngParticipantName2</f>
        <v>0</v>
      </c>
      <c r="J30" s="10"/>
      <c r="K30" s="71"/>
      <c r="L30" s="71"/>
      <c r="M30" s="71"/>
      <c r="N30" s="71"/>
      <c r="Q30" s="121">
        <f t="shared" si="15"/>
        <v>0</v>
      </c>
      <c r="R30" s="122" t="str">
        <f t="shared" ref="R30:R35" si="19">IF(K30,1,"")</f>
        <v/>
      </c>
      <c r="S30" s="122" t="str">
        <f t="shared" si="16"/>
        <v/>
      </c>
      <c r="T30" s="122" t="str">
        <f t="shared" si="17"/>
        <v/>
      </c>
      <c r="U30" s="122" t="str">
        <f>IF(N30,1,"")</f>
        <v/>
      </c>
    </row>
    <row r="31" spans="2:27" x14ac:dyDescent="0.75">
      <c r="B31" s="2"/>
      <c r="C31" s="2"/>
      <c r="D31" s="2"/>
      <c r="E31" s="2"/>
      <c r="F31" s="2"/>
      <c r="G31" s="10"/>
      <c r="H31" s="10"/>
      <c r="I31" s="73">
        <f>rngParticipantName3</f>
        <v>0</v>
      </c>
      <c r="J31" s="11"/>
      <c r="K31" s="71"/>
      <c r="L31" s="71"/>
      <c r="M31" s="71"/>
      <c r="N31" s="71"/>
      <c r="Q31" s="121">
        <f t="shared" si="15"/>
        <v>0</v>
      </c>
      <c r="R31" s="122" t="str">
        <f t="shared" si="19"/>
        <v/>
      </c>
      <c r="S31" s="122" t="str">
        <f t="shared" si="16"/>
        <v/>
      </c>
      <c r="T31" s="122" t="str">
        <f t="shared" si="17"/>
        <v/>
      </c>
      <c r="U31" s="122" t="str">
        <f t="shared" si="18"/>
        <v/>
      </c>
    </row>
    <row r="32" spans="2:27" x14ac:dyDescent="0.75">
      <c r="B32" s="2"/>
      <c r="C32" s="2"/>
      <c r="D32" s="2"/>
      <c r="E32" s="2"/>
      <c r="F32" s="2"/>
      <c r="G32" s="10"/>
      <c r="H32" s="10"/>
      <c r="I32" s="73">
        <f>rngParticipantName4</f>
        <v>0</v>
      </c>
      <c r="J32" s="10"/>
      <c r="K32" s="71"/>
      <c r="L32" s="71"/>
      <c r="M32" s="71"/>
      <c r="N32" s="71"/>
      <c r="Q32" s="121">
        <f t="shared" si="15"/>
        <v>0</v>
      </c>
      <c r="R32" s="122" t="str">
        <f t="shared" si="19"/>
        <v/>
      </c>
      <c r="S32" s="122" t="str">
        <f t="shared" si="16"/>
        <v/>
      </c>
      <c r="T32" s="122" t="str">
        <f t="shared" si="17"/>
        <v/>
      </c>
      <c r="U32" s="122" t="str">
        <f t="shared" si="18"/>
        <v/>
      </c>
    </row>
    <row r="33" spans="2:27" x14ac:dyDescent="0.75">
      <c r="B33" s="2"/>
      <c r="C33" s="2"/>
      <c r="D33" s="2"/>
      <c r="E33" s="2"/>
      <c r="F33" s="2"/>
      <c r="G33" s="10"/>
      <c r="H33" s="10"/>
      <c r="I33" s="73">
        <f>rngParticipantName5</f>
        <v>0</v>
      </c>
      <c r="J33" s="11"/>
      <c r="K33" s="71"/>
      <c r="L33" s="71"/>
      <c r="M33" s="71"/>
      <c r="N33" s="71"/>
      <c r="Q33" s="121">
        <f t="shared" si="15"/>
        <v>0</v>
      </c>
      <c r="R33" s="122" t="str">
        <f t="shared" si="19"/>
        <v/>
      </c>
      <c r="S33" s="122" t="str">
        <f t="shared" si="16"/>
        <v/>
      </c>
      <c r="T33" s="122" t="str">
        <f t="shared" si="17"/>
        <v/>
      </c>
      <c r="U33" s="122" t="str">
        <f t="shared" si="18"/>
        <v/>
      </c>
    </row>
    <row r="34" spans="2:27" x14ac:dyDescent="0.75">
      <c r="B34" s="2"/>
      <c r="C34" s="2"/>
      <c r="D34" s="2"/>
      <c r="E34" s="2"/>
      <c r="F34" s="2"/>
      <c r="G34" s="10"/>
      <c r="H34" s="10"/>
      <c r="I34" s="73">
        <f>rngParticipantName6</f>
        <v>0</v>
      </c>
      <c r="J34" s="10"/>
      <c r="K34" s="71"/>
      <c r="L34" s="71"/>
      <c r="M34" s="71"/>
      <c r="N34" s="71"/>
      <c r="Q34" s="121">
        <f t="shared" si="15"/>
        <v>0</v>
      </c>
      <c r="R34" s="122" t="str">
        <f t="shared" si="19"/>
        <v/>
      </c>
      <c r="S34" s="122" t="str">
        <f t="shared" si="16"/>
        <v/>
      </c>
      <c r="T34" s="122" t="str">
        <f t="shared" si="17"/>
        <v/>
      </c>
      <c r="U34" s="122" t="str">
        <f t="shared" si="18"/>
        <v/>
      </c>
    </row>
    <row r="35" spans="2:27" x14ac:dyDescent="0.75">
      <c r="B35" s="2"/>
      <c r="C35" s="2"/>
      <c r="D35" s="2"/>
      <c r="E35" s="2"/>
      <c r="F35" s="2"/>
      <c r="G35" s="10"/>
      <c r="H35" s="10"/>
      <c r="I35" s="73">
        <f>rngParticipantName7</f>
        <v>0</v>
      </c>
      <c r="J35" s="10"/>
      <c r="K35" s="71"/>
      <c r="L35" s="71"/>
      <c r="M35" s="71"/>
      <c r="N35" s="71"/>
      <c r="Q35" s="121">
        <f t="shared" si="15"/>
        <v>0</v>
      </c>
      <c r="R35" s="122" t="str">
        <f t="shared" si="19"/>
        <v/>
      </c>
      <c r="S35" s="122" t="str">
        <f t="shared" si="16"/>
        <v/>
      </c>
      <c r="T35" s="122" t="str">
        <f t="shared" si="17"/>
        <v/>
      </c>
      <c r="U35" s="122" t="str">
        <f t="shared" si="18"/>
        <v/>
      </c>
    </row>
    <row r="36" spans="2:27" x14ac:dyDescent="0.75">
      <c r="B36" s="2"/>
      <c r="C36" s="2"/>
      <c r="D36" s="2"/>
      <c r="E36" s="2"/>
      <c r="F36" s="2"/>
      <c r="G36" s="12"/>
      <c r="H36" s="12"/>
      <c r="I36" s="78"/>
      <c r="J36" s="10"/>
      <c r="K36" s="2"/>
      <c r="L36" s="2"/>
      <c r="M36" s="2"/>
      <c r="N36" s="2"/>
      <c r="R36" s="122">
        <f t="shared" ref="R36" si="20">SUM(R29:R35)</f>
        <v>0</v>
      </c>
      <c r="S36" s="122">
        <f t="shared" ref="S36" si="21">SUM(S29:S35)</f>
        <v>0</v>
      </c>
      <c r="T36" s="122">
        <f t="shared" ref="T36" si="22">SUM(T29:T35)</f>
        <v>0</v>
      </c>
      <c r="U36" s="122">
        <f t="shared" ref="U36" si="23">SUM(U29:U35)</f>
        <v>0</v>
      </c>
      <c r="W36" s="122">
        <f>IF(OR('Page couverture'!$J$16=2,'Page couverture'!$J$16=3),IF(OR(T36&gt;0,U36&gt;0),1,0),IF((T36+U36)&gt;1,1,0))</f>
        <v>0</v>
      </c>
      <c r="AA36" s="122">
        <f>IF(T36+U36&gt;0,1,0)</f>
        <v>0</v>
      </c>
    </row>
    <row r="37" spans="2:27" ht="21" customHeight="1" x14ac:dyDescent="0.75">
      <c r="B37" s="65" t="s">
        <v>3</v>
      </c>
      <c r="C37" s="64" t="str">
        <f>'Modify Questionnaire Statements'!C6</f>
        <v>se soumettent à une norme de conduite éthique élevée.</v>
      </c>
      <c r="D37" s="64"/>
      <c r="E37" s="64"/>
      <c r="F37" s="64"/>
      <c r="G37" s="64"/>
      <c r="H37" s="64"/>
      <c r="I37" s="76"/>
      <c r="J37" s="64"/>
      <c r="K37" s="66">
        <v>4</v>
      </c>
      <c r="L37" s="66">
        <v>3</v>
      </c>
      <c r="M37" s="66">
        <v>2</v>
      </c>
      <c r="N37" s="66">
        <v>1</v>
      </c>
      <c r="R37" s="123" t="s">
        <v>6</v>
      </c>
      <c r="S37" s="123" t="s">
        <v>7</v>
      </c>
      <c r="T37" s="123" t="s">
        <v>8</v>
      </c>
      <c r="U37" s="123" t="s">
        <v>9</v>
      </c>
    </row>
    <row r="38" spans="2:27" ht="15" customHeight="1" x14ac:dyDescent="0.75">
      <c r="B38" s="2"/>
      <c r="C38" s="2"/>
      <c r="D38" s="2"/>
      <c r="E38" s="2"/>
      <c r="F38" s="2"/>
      <c r="G38" s="10"/>
      <c r="H38" s="10"/>
      <c r="I38" s="73">
        <f>rngParticipantName1</f>
        <v>0</v>
      </c>
      <c r="J38" s="11"/>
      <c r="K38" s="71"/>
      <c r="L38" s="71"/>
      <c r="M38" s="71"/>
      <c r="N38" s="71"/>
      <c r="Q38" s="121">
        <f t="shared" ref="Q38:Q44" si="24">I38</f>
        <v>0</v>
      </c>
      <c r="R38" s="122" t="str">
        <f>IF(K38,1,"")</f>
        <v/>
      </c>
      <c r="S38" s="122" t="str">
        <f t="shared" ref="S38:S44" si="25">IF(L38,1,"")</f>
        <v/>
      </c>
      <c r="T38" s="122" t="str">
        <f t="shared" ref="T38:T44" si="26">IF(M38,1,"")</f>
        <v/>
      </c>
      <c r="U38" s="122" t="str">
        <f t="shared" ref="U38:U44" si="27">IF(N38,1,"")</f>
        <v/>
      </c>
    </row>
    <row r="39" spans="2:27" ht="14.25" customHeight="1" x14ac:dyDescent="0.75">
      <c r="B39" s="2"/>
      <c r="C39" s="2"/>
      <c r="D39" s="2"/>
      <c r="E39" s="2"/>
      <c r="F39" s="2"/>
      <c r="G39" s="10"/>
      <c r="H39" s="10"/>
      <c r="I39" s="73">
        <f>rngParticipantName2</f>
        <v>0</v>
      </c>
      <c r="J39" s="10"/>
      <c r="K39" s="71"/>
      <c r="L39" s="71"/>
      <c r="M39" s="71"/>
      <c r="N39" s="71"/>
      <c r="Q39" s="121">
        <f t="shared" si="24"/>
        <v>0</v>
      </c>
      <c r="R39" s="122" t="str">
        <f t="shared" ref="R39:R44" si="28">IF(K39,1,"")</f>
        <v/>
      </c>
      <c r="S39" s="122" t="str">
        <f t="shared" si="25"/>
        <v/>
      </c>
      <c r="T39" s="122" t="str">
        <f t="shared" si="26"/>
        <v/>
      </c>
      <c r="U39" s="122" t="str">
        <f t="shared" si="27"/>
        <v/>
      </c>
    </row>
    <row r="40" spans="2:27" x14ac:dyDescent="0.75">
      <c r="B40" s="2"/>
      <c r="C40" s="2"/>
      <c r="D40" s="2"/>
      <c r="E40" s="2"/>
      <c r="F40" s="2"/>
      <c r="G40" s="10"/>
      <c r="H40" s="10"/>
      <c r="I40" s="73">
        <f>rngParticipantName3</f>
        <v>0</v>
      </c>
      <c r="J40" s="11"/>
      <c r="K40" s="71"/>
      <c r="L40" s="71"/>
      <c r="M40" s="71"/>
      <c r="N40" s="71"/>
      <c r="Q40" s="121">
        <f t="shared" si="24"/>
        <v>0</v>
      </c>
      <c r="R40" s="122" t="str">
        <f t="shared" si="28"/>
        <v/>
      </c>
      <c r="S40" s="122" t="str">
        <f t="shared" si="25"/>
        <v/>
      </c>
      <c r="T40" s="122" t="str">
        <f t="shared" si="26"/>
        <v/>
      </c>
      <c r="U40" s="122" t="str">
        <f t="shared" si="27"/>
        <v/>
      </c>
    </row>
    <row r="41" spans="2:27" x14ac:dyDescent="0.75">
      <c r="B41" s="2"/>
      <c r="C41" s="2"/>
      <c r="D41" s="2"/>
      <c r="E41" s="2"/>
      <c r="F41" s="2"/>
      <c r="G41" s="10"/>
      <c r="H41" s="10"/>
      <c r="I41" s="73">
        <f>rngParticipantName4</f>
        <v>0</v>
      </c>
      <c r="J41" s="10"/>
      <c r="K41" s="71"/>
      <c r="L41" s="71"/>
      <c r="M41" s="71"/>
      <c r="N41" s="71"/>
      <c r="Q41" s="121">
        <f t="shared" si="24"/>
        <v>0</v>
      </c>
      <c r="R41" s="122" t="str">
        <f t="shared" si="28"/>
        <v/>
      </c>
      <c r="S41" s="122" t="str">
        <f t="shared" si="25"/>
        <v/>
      </c>
      <c r="T41" s="122" t="str">
        <f t="shared" si="26"/>
        <v/>
      </c>
      <c r="U41" s="122" t="str">
        <f t="shared" si="27"/>
        <v/>
      </c>
    </row>
    <row r="42" spans="2:27" x14ac:dyDescent="0.75">
      <c r="B42" s="2"/>
      <c r="C42" s="2"/>
      <c r="D42" s="2"/>
      <c r="E42" s="2"/>
      <c r="F42" s="2"/>
      <c r="G42" s="10"/>
      <c r="H42" s="10"/>
      <c r="I42" s="73">
        <f>rngParticipantName5</f>
        <v>0</v>
      </c>
      <c r="J42" s="11"/>
      <c r="K42" s="71"/>
      <c r="L42" s="71"/>
      <c r="M42" s="71"/>
      <c r="N42" s="71"/>
      <c r="Q42" s="121">
        <f t="shared" si="24"/>
        <v>0</v>
      </c>
      <c r="R42" s="122" t="str">
        <f t="shared" si="28"/>
        <v/>
      </c>
      <c r="S42" s="122" t="str">
        <f t="shared" si="25"/>
        <v/>
      </c>
      <c r="T42" s="122" t="str">
        <f t="shared" si="26"/>
        <v/>
      </c>
      <c r="U42" s="122" t="str">
        <f t="shared" si="27"/>
        <v/>
      </c>
    </row>
    <row r="43" spans="2:27" x14ac:dyDescent="0.75">
      <c r="B43" s="2"/>
      <c r="C43" s="2"/>
      <c r="D43" s="2"/>
      <c r="E43" s="2"/>
      <c r="F43" s="2"/>
      <c r="G43" s="10"/>
      <c r="H43" s="10"/>
      <c r="I43" s="73">
        <f>rngParticipantName6</f>
        <v>0</v>
      </c>
      <c r="J43" s="10"/>
      <c r="K43" s="71"/>
      <c r="L43" s="71"/>
      <c r="M43" s="71"/>
      <c r="N43" s="71"/>
      <c r="Q43" s="121">
        <f t="shared" si="24"/>
        <v>0</v>
      </c>
      <c r="R43" s="122" t="str">
        <f t="shared" si="28"/>
        <v/>
      </c>
      <c r="S43" s="122" t="str">
        <f t="shared" si="25"/>
        <v/>
      </c>
      <c r="T43" s="122" t="str">
        <f t="shared" si="26"/>
        <v/>
      </c>
      <c r="U43" s="122" t="str">
        <f t="shared" si="27"/>
        <v/>
      </c>
    </row>
    <row r="44" spans="2:27" x14ac:dyDescent="0.75">
      <c r="B44" s="2"/>
      <c r="C44" s="2"/>
      <c r="D44" s="2"/>
      <c r="E44" s="2"/>
      <c r="F44" s="2"/>
      <c r="G44" s="10"/>
      <c r="H44" s="10"/>
      <c r="I44" s="73">
        <f>rngParticipantName7</f>
        <v>0</v>
      </c>
      <c r="J44" s="10"/>
      <c r="K44" s="71"/>
      <c r="L44" s="71"/>
      <c r="M44" s="71"/>
      <c r="N44" s="71"/>
      <c r="Q44" s="121">
        <f t="shared" si="24"/>
        <v>0</v>
      </c>
      <c r="R44" s="122" t="str">
        <f t="shared" si="28"/>
        <v/>
      </c>
      <c r="S44" s="122" t="str">
        <f t="shared" si="25"/>
        <v/>
      </c>
      <c r="T44" s="122" t="str">
        <f t="shared" si="26"/>
        <v/>
      </c>
      <c r="U44" s="122" t="str">
        <f t="shared" si="27"/>
        <v/>
      </c>
    </row>
    <row r="45" spans="2:27" x14ac:dyDescent="0.75">
      <c r="B45" s="2"/>
      <c r="C45" s="2"/>
      <c r="D45" s="2"/>
      <c r="E45" s="2"/>
      <c r="F45" s="2"/>
      <c r="G45" s="2"/>
      <c r="H45" s="2"/>
      <c r="I45" s="77"/>
      <c r="J45" s="2"/>
      <c r="K45" s="2"/>
      <c r="L45" s="2"/>
      <c r="M45" s="2"/>
      <c r="N45" s="2"/>
      <c r="R45" s="122">
        <f t="shared" ref="R45" si="29">SUM(R38:R44)</f>
        <v>0</v>
      </c>
      <c r="S45" s="122">
        <f t="shared" ref="S45" si="30">SUM(S38:S44)</f>
        <v>0</v>
      </c>
      <c r="T45" s="122">
        <f t="shared" ref="T45" si="31">SUM(T38:T44)</f>
        <v>0</v>
      </c>
      <c r="U45" s="122">
        <f t="shared" ref="U45" si="32">SUM(U38:U44)</f>
        <v>0</v>
      </c>
      <c r="W45" s="122">
        <f>IF(OR('Page couverture'!$J$16=2,'Page couverture'!$J$16=3),IF(OR(T45&gt;0,U45&gt;0),1,0),IF((T45+U45)&gt;1,1,0))</f>
        <v>0</v>
      </c>
      <c r="AA45" s="122">
        <f>IF(T45+U45&gt;0,1,0)</f>
        <v>0</v>
      </c>
    </row>
    <row r="46" spans="2:27" ht="21" customHeight="1" x14ac:dyDescent="0.75">
      <c r="B46" s="65" t="s">
        <v>4</v>
      </c>
      <c r="C46" s="64" t="str">
        <f>'Modify Questionnaire Statements'!C7</f>
        <v xml:space="preserve">évitent les conflits d’intérêt et de loyauté. </v>
      </c>
      <c r="D46" s="64"/>
      <c r="E46" s="64"/>
      <c r="F46" s="64"/>
      <c r="G46" s="64"/>
      <c r="H46" s="64"/>
      <c r="I46" s="76"/>
      <c r="J46" s="64"/>
      <c r="K46" s="66">
        <v>4</v>
      </c>
      <c r="L46" s="66">
        <v>3</v>
      </c>
      <c r="M46" s="66">
        <v>2</v>
      </c>
      <c r="N46" s="66">
        <v>1</v>
      </c>
      <c r="R46" s="123" t="s">
        <v>6</v>
      </c>
      <c r="S46" s="123" t="s">
        <v>7</v>
      </c>
      <c r="T46" s="123" t="s">
        <v>8</v>
      </c>
      <c r="U46" s="123" t="s">
        <v>9</v>
      </c>
    </row>
    <row r="47" spans="2:27" ht="15" customHeight="1" x14ac:dyDescent="0.75">
      <c r="B47" s="2"/>
      <c r="C47" s="2"/>
      <c r="D47" s="2"/>
      <c r="E47" s="2"/>
      <c r="F47" s="2"/>
      <c r="G47" s="10"/>
      <c r="H47" s="10"/>
      <c r="I47" s="73">
        <f>rngParticipantName1</f>
        <v>0</v>
      </c>
      <c r="J47" s="11"/>
      <c r="K47" s="72"/>
      <c r="L47" s="72"/>
      <c r="M47" s="72"/>
      <c r="N47" s="72"/>
      <c r="Q47" s="121">
        <f t="shared" ref="Q47:Q53" si="33">I47</f>
        <v>0</v>
      </c>
      <c r="R47" s="122" t="str">
        <f>IF(K47,1,"")</f>
        <v/>
      </c>
      <c r="S47" s="122" t="str">
        <f t="shared" ref="S47:S53" si="34">IF(L47,1,"")</f>
        <v/>
      </c>
      <c r="T47" s="122" t="str">
        <f t="shared" ref="T47:T53" si="35">IF(M47,1,"")</f>
        <v/>
      </c>
      <c r="U47" s="122" t="str">
        <f t="shared" ref="U47:U53" si="36">IF(N47,1,"")</f>
        <v/>
      </c>
    </row>
    <row r="48" spans="2:27" x14ac:dyDescent="0.75">
      <c r="B48" s="2"/>
      <c r="C48" s="2"/>
      <c r="D48" s="2"/>
      <c r="E48" s="2"/>
      <c r="F48" s="2"/>
      <c r="G48" s="10"/>
      <c r="H48" s="10"/>
      <c r="I48" s="73">
        <f>rngParticipantName2</f>
        <v>0</v>
      </c>
      <c r="J48" s="10"/>
      <c r="K48" s="72"/>
      <c r="L48" s="72"/>
      <c r="M48" s="72"/>
      <c r="N48" s="72"/>
      <c r="Q48" s="121">
        <f t="shared" si="33"/>
        <v>0</v>
      </c>
      <c r="R48" s="122" t="str">
        <f t="shared" ref="R48:R53" si="37">IF(K48,1,"")</f>
        <v/>
      </c>
      <c r="S48" s="122" t="str">
        <f t="shared" si="34"/>
        <v/>
      </c>
      <c r="T48" s="122" t="str">
        <f t="shared" si="35"/>
        <v/>
      </c>
      <c r="U48" s="122" t="str">
        <f t="shared" si="36"/>
        <v/>
      </c>
    </row>
    <row r="49" spans="2:27" x14ac:dyDescent="0.75">
      <c r="B49" s="2"/>
      <c r="C49" s="2"/>
      <c r="D49" s="2"/>
      <c r="E49" s="2"/>
      <c r="F49" s="2"/>
      <c r="G49" s="10"/>
      <c r="H49" s="10"/>
      <c r="I49" s="73">
        <f>rngParticipantName3</f>
        <v>0</v>
      </c>
      <c r="J49" s="11"/>
      <c r="K49" s="72"/>
      <c r="L49" s="72"/>
      <c r="M49" s="72"/>
      <c r="N49" s="72"/>
      <c r="Q49" s="121">
        <f t="shared" si="33"/>
        <v>0</v>
      </c>
      <c r="R49" s="122" t="str">
        <f t="shared" si="37"/>
        <v/>
      </c>
      <c r="S49" s="122" t="str">
        <f t="shared" si="34"/>
        <v/>
      </c>
      <c r="T49" s="122" t="str">
        <f t="shared" si="35"/>
        <v/>
      </c>
      <c r="U49" s="122" t="str">
        <f t="shared" si="36"/>
        <v/>
      </c>
    </row>
    <row r="50" spans="2:27" x14ac:dyDescent="0.75">
      <c r="B50" s="2"/>
      <c r="C50" s="2"/>
      <c r="D50" s="2"/>
      <c r="E50" s="2"/>
      <c r="F50" s="2"/>
      <c r="G50" s="10"/>
      <c r="H50" s="10"/>
      <c r="I50" s="73">
        <f>rngParticipantName4</f>
        <v>0</v>
      </c>
      <c r="J50" s="10"/>
      <c r="K50" s="72"/>
      <c r="L50" s="72"/>
      <c r="M50" s="72"/>
      <c r="N50" s="72"/>
      <c r="Q50" s="121">
        <f t="shared" si="33"/>
        <v>0</v>
      </c>
      <c r="R50" s="122" t="str">
        <f t="shared" si="37"/>
        <v/>
      </c>
      <c r="S50" s="122" t="str">
        <f t="shared" si="34"/>
        <v/>
      </c>
      <c r="T50" s="122" t="str">
        <f t="shared" si="35"/>
        <v/>
      </c>
      <c r="U50" s="122" t="str">
        <f t="shared" si="36"/>
        <v/>
      </c>
    </row>
    <row r="51" spans="2:27" x14ac:dyDescent="0.75">
      <c r="B51" s="2"/>
      <c r="C51" s="2"/>
      <c r="D51" s="2"/>
      <c r="E51" s="2"/>
      <c r="F51" s="2"/>
      <c r="G51" s="10"/>
      <c r="H51" s="10"/>
      <c r="I51" s="73">
        <f>rngParticipantName5</f>
        <v>0</v>
      </c>
      <c r="J51" s="11"/>
      <c r="K51" s="72"/>
      <c r="L51" s="72"/>
      <c r="M51" s="72"/>
      <c r="N51" s="72"/>
      <c r="Q51" s="121">
        <f t="shared" si="33"/>
        <v>0</v>
      </c>
      <c r="R51" s="122" t="str">
        <f t="shared" si="37"/>
        <v/>
      </c>
      <c r="S51" s="122" t="str">
        <f t="shared" si="34"/>
        <v/>
      </c>
      <c r="T51" s="122" t="str">
        <f t="shared" si="35"/>
        <v/>
      </c>
      <c r="U51" s="122" t="str">
        <f t="shared" si="36"/>
        <v/>
      </c>
    </row>
    <row r="52" spans="2:27" x14ac:dyDescent="0.75">
      <c r="B52" s="2"/>
      <c r="C52" s="2"/>
      <c r="D52" s="2"/>
      <c r="E52" s="2"/>
      <c r="F52" s="2"/>
      <c r="G52" s="10"/>
      <c r="H52" s="10"/>
      <c r="I52" s="73">
        <f>rngParticipantName6</f>
        <v>0</v>
      </c>
      <c r="J52" s="10"/>
      <c r="K52" s="72"/>
      <c r="L52" s="72"/>
      <c r="M52" s="72"/>
      <c r="N52" s="72"/>
      <c r="Q52" s="121">
        <f t="shared" si="33"/>
        <v>0</v>
      </c>
      <c r="R52" s="122" t="str">
        <f t="shared" si="37"/>
        <v/>
      </c>
      <c r="S52" s="122" t="str">
        <f t="shared" si="34"/>
        <v/>
      </c>
      <c r="T52" s="122" t="str">
        <f t="shared" si="35"/>
        <v/>
      </c>
      <c r="U52" s="122" t="str">
        <f t="shared" si="36"/>
        <v/>
      </c>
    </row>
    <row r="53" spans="2:27" x14ac:dyDescent="0.75">
      <c r="B53" s="2"/>
      <c r="C53" s="2"/>
      <c r="D53" s="2"/>
      <c r="E53" s="2"/>
      <c r="F53" s="2"/>
      <c r="G53" s="10"/>
      <c r="H53" s="10"/>
      <c r="I53" s="73">
        <f>rngParticipantName7</f>
        <v>0</v>
      </c>
      <c r="J53" s="10"/>
      <c r="K53" s="72"/>
      <c r="L53" s="72"/>
      <c r="M53" s="72"/>
      <c r="N53" s="72"/>
      <c r="Q53" s="121">
        <f t="shared" si="33"/>
        <v>0</v>
      </c>
      <c r="R53" s="122" t="str">
        <f t="shared" si="37"/>
        <v/>
      </c>
      <c r="S53" s="122" t="str">
        <f t="shared" si="34"/>
        <v/>
      </c>
      <c r="T53" s="122" t="str">
        <f t="shared" si="35"/>
        <v/>
      </c>
      <c r="U53" s="122" t="str">
        <f t="shared" si="36"/>
        <v/>
      </c>
    </row>
    <row r="54" spans="2:27" x14ac:dyDescent="0.75">
      <c r="B54" s="2"/>
      <c r="C54" s="2"/>
      <c r="D54" s="2"/>
      <c r="E54" s="2"/>
      <c r="F54" s="2"/>
      <c r="G54" s="2"/>
      <c r="H54" s="2"/>
      <c r="I54" s="77"/>
      <c r="J54" s="2"/>
      <c r="K54" s="2"/>
      <c r="L54" s="2"/>
      <c r="M54" s="2"/>
      <c r="N54" s="2"/>
      <c r="R54" s="122">
        <f t="shared" ref="R54" si="38">SUM(R47:R53)</f>
        <v>0</v>
      </c>
      <c r="S54" s="122">
        <f t="shared" ref="S54" si="39">SUM(S47:S53)</f>
        <v>0</v>
      </c>
      <c r="T54" s="122">
        <f t="shared" ref="T54" si="40">SUM(T47:T53)</f>
        <v>0</v>
      </c>
      <c r="U54" s="122">
        <f t="shared" ref="U54" si="41">SUM(U47:U53)</f>
        <v>0</v>
      </c>
      <c r="W54" s="122">
        <f>IF(OR('Page couverture'!$J$16=2,'Page couverture'!$J$16=3),IF(OR(T54&gt;0,U54&gt;0),1,0),IF((T54+U54)&gt;1,1,0))</f>
        <v>0</v>
      </c>
      <c r="AA54" s="122">
        <f>IF(T54+U54&gt;0,1,0)</f>
        <v>0</v>
      </c>
    </row>
    <row r="55" spans="2:27" ht="21" customHeight="1" x14ac:dyDescent="0.75">
      <c r="B55" s="65" t="s">
        <v>5</v>
      </c>
      <c r="C55" s="64" t="str">
        <f>'Modify Questionnaire Statements'!C8</f>
        <v>assistent régulièrement aux réunions.</v>
      </c>
      <c r="D55" s="64"/>
      <c r="E55" s="64"/>
      <c r="F55" s="64"/>
      <c r="G55" s="64"/>
      <c r="H55" s="64"/>
      <c r="I55" s="76"/>
      <c r="J55" s="64"/>
      <c r="K55" s="66">
        <v>4</v>
      </c>
      <c r="L55" s="66">
        <v>3</v>
      </c>
      <c r="M55" s="66">
        <v>2</v>
      </c>
      <c r="N55" s="66">
        <v>1</v>
      </c>
      <c r="R55" s="123" t="s">
        <v>6</v>
      </c>
      <c r="S55" s="123" t="s">
        <v>7</v>
      </c>
      <c r="T55" s="123" t="s">
        <v>8</v>
      </c>
      <c r="U55" s="123" t="s">
        <v>9</v>
      </c>
    </row>
    <row r="56" spans="2:27" x14ac:dyDescent="0.75">
      <c r="B56" s="2"/>
      <c r="C56" s="2"/>
      <c r="D56" s="2"/>
      <c r="E56" s="2"/>
      <c r="F56" s="2"/>
      <c r="G56" s="10"/>
      <c r="H56" s="10"/>
      <c r="I56" s="73">
        <f>rngParticipantName1</f>
        <v>0</v>
      </c>
      <c r="J56" s="11"/>
      <c r="K56" s="71"/>
      <c r="L56" s="71"/>
      <c r="M56" s="71"/>
      <c r="N56" s="71"/>
      <c r="Q56" s="121">
        <f t="shared" ref="Q56:Q62" si="42">I56</f>
        <v>0</v>
      </c>
      <c r="R56" s="122" t="str">
        <f>IF(K56,1,"")</f>
        <v/>
      </c>
      <c r="S56" s="122" t="str">
        <f t="shared" ref="S56:S62" si="43">IF(L56,1,"")</f>
        <v/>
      </c>
      <c r="T56" s="122" t="str">
        <f t="shared" ref="T56:T62" si="44">IF(M56,1,"")</f>
        <v/>
      </c>
      <c r="U56" s="122" t="str">
        <f t="shared" ref="U56:U62" si="45">IF(N56,1,"")</f>
        <v/>
      </c>
    </row>
    <row r="57" spans="2:27" x14ac:dyDescent="0.75">
      <c r="B57" s="2"/>
      <c r="C57" s="2"/>
      <c r="D57" s="2"/>
      <c r="E57" s="2"/>
      <c r="F57" s="2"/>
      <c r="G57" s="10"/>
      <c r="H57" s="10"/>
      <c r="I57" s="73">
        <f>rngParticipantName2</f>
        <v>0</v>
      </c>
      <c r="J57" s="10"/>
      <c r="K57" s="71"/>
      <c r="L57" s="71"/>
      <c r="M57" s="71"/>
      <c r="N57" s="71"/>
      <c r="Q57" s="121">
        <f t="shared" si="42"/>
        <v>0</v>
      </c>
      <c r="R57" s="122" t="str">
        <f t="shared" ref="R57:R62" si="46">IF(K57,1,"")</f>
        <v/>
      </c>
      <c r="S57" s="122" t="str">
        <f t="shared" si="43"/>
        <v/>
      </c>
      <c r="T57" s="122" t="str">
        <f t="shared" si="44"/>
        <v/>
      </c>
      <c r="U57" s="122" t="str">
        <f t="shared" si="45"/>
        <v/>
      </c>
    </row>
    <row r="58" spans="2:27" x14ac:dyDescent="0.75">
      <c r="B58" s="2"/>
      <c r="C58" s="2"/>
      <c r="D58" s="2"/>
      <c r="E58" s="2"/>
      <c r="F58" s="2"/>
      <c r="G58" s="10"/>
      <c r="H58" s="10"/>
      <c r="I58" s="73">
        <f>rngParticipantName3</f>
        <v>0</v>
      </c>
      <c r="J58" s="11"/>
      <c r="K58" s="71"/>
      <c r="L58" s="71"/>
      <c r="M58" s="71"/>
      <c r="N58" s="71"/>
      <c r="Q58" s="121">
        <f t="shared" si="42"/>
        <v>0</v>
      </c>
      <c r="R58" s="122" t="str">
        <f t="shared" si="46"/>
        <v/>
      </c>
      <c r="S58" s="122" t="str">
        <f t="shared" si="43"/>
        <v/>
      </c>
      <c r="T58" s="122" t="str">
        <f t="shared" si="44"/>
        <v/>
      </c>
      <c r="U58" s="122" t="str">
        <f t="shared" si="45"/>
        <v/>
      </c>
    </row>
    <row r="59" spans="2:27" x14ac:dyDescent="0.75">
      <c r="B59" s="2"/>
      <c r="C59" s="2"/>
      <c r="D59" s="2"/>
      <c r="E59" s="2"/>
      <c r="F59" s="2"/>
      <c r="G59" s="10"/>
      <c r="H59" s="10"/>
      <c r="I59" s="73">
        <f>rngParticipantName4</f>
        <v>0</v>
      </c>
      <c r="J59" s="10"/>
      <c r="K59" s="71"/>
      <c r="L59" s="71"/>
      <c r="M59" s="71"/>
      <c r="N59" s="71"/>
      <c r="Q59" s="121">
        <f t="shared" si="42"/>
        <v>0</v>
      </c>
      <c r="R59" s="122" t="str">
        <f t="shared" si="46"/>
        <v/>
      </c>
      <c r="S59" s="122" t="str">
        <f t="shared" si="43"/>
        <v/>
      </c>
      <c r="T59" s="122" t="str">
        <f t="shared" si="44"/>
        <v/>
      </c>
      <c r="U59" s="122" t="str">
        <f t="shared" si="45"/>
        <v/>
      </c>
    </row>
    <row r="60" spans="2:27" x14ac:dyDescent="0.75">
      <c r="B60" s="2"/>
      <c r="C60" s="2"/>
      <c r="D60" s="2"/>
      <c r="E60" s="2"/>
      <c r="F60" s="2"/>
      <c r="G60" s="10"/>
      <c r="H60" s="10"/>
      <c r="I60" s="73">
        <f>rngParticipantName5</f>
        <v>0</v>
      </c>
      <c r="J60" s="11"/>
      <c r="K60" s="71"/>
      <c r="L60" s="71"/>
      <c r="M60" s="71"/>
      <c r="N60" s="71"/>
      <c r="Q60" s="121">
        <f t="shared" si="42"/>
        <v>0</v>
      </c>
      <c r="R60" s="122" t="str">
        <f t="shared" si="46"/>
        <v/>
      </c>
      <c r="S60" s="122" t="str">
        <f t="shared" si="43"/>
        <v/>
      </c>
      <c r="T60" s="122" t="str">
        <f t="shared" si="44"/>
        <v/>
      </c>
      <c r="U60" s="122" t="str">
        <f t="shared" si="45"/>
        <v/>
      </c>
    </row>
    <row r="61" spans="2:27" x14ac:dyDescent="0.75">
      <c r="B61" s="2"/>
      <c r="C61" s="2"/>
      <c r="D61" s="2"/>
      <c r="E61" s="2"/>
      <c r="F61" s="2"/>
      <c r="G61" s="10"/>
      <c r="H61" s="10"/>
      <c r="I61" s="73">
        <f>rngParticipantName6</f>
        <v>0</v>
      </c>
      <c r="J61" s="10"/>
      <c r="K61" s="71"/>
      <c r="L61" s="71"/>
      <c r="M61" s="71"/>
      <c r="N61" s="71"/>
      <c r="Q61" s="121">
        <f t="shared" si="42"/>
        <v>0</v>
      </c>
      <c r="R61" s="122" t="str">
        <f t="shared" si="46"/>
        <v/>
      </c>
      <c r="S61" s="122" t="str">
        <f t="shared" si="43"/>
        <v/>
      </c>
      <c r="T61" s="122" t="str">
        <f t="shared" si="44"/>
        <v/>
      </c>
      <c r="U61" s="122" t="str">
        <f t="shared" si="45"/>
        <v/>
      </c>
    </row>
    <row r="62" spans="2:27" x14ac:dyDescent="0.75">
      <c r="B62" s="2"/>
      <c r="C62" s="2"/>
      <c r="D62" s="2"/>
      <c r="E62" s="2"/>
      <c r="F62" s="2"/>
      <c r="G62" s="10"/>
      <c r="H62" s="10"/>
      <c r="I62" s="73">
        <f>rngParticipantName7</f>
        <v>0</v>
      </c>
      <c r="J62" s="10"/>
      <c r="K62" s="71"/>
      <c r="L62" s="71"/>
      <c r="M62" s="71"/>
      <c r="N62" s="71"/>
      <c r="Q62" s="121">
        <f t="shared" si="42"/>
        <v>0</v>
      </c>
      <c r="R62" s="122" t="str">
        <f t="shared" si="46"/>
        <v/>
      </c>
      <c r="S62" s="122" t="str">
        <f t="shared" si="43"/>
        <v/>
      </c>
      <c r="T62" s="122" t="str">
        <f t="shared" si="44"/>
        <v/>
      </c>
      <c r="U62" s="122" t="str">
        <f t="shared" si="45"/>
        <v/>
      </c>
    </row>
    <row r="63" spans="2:27" x14ac:dyDescent="0.75">
      <c r="B63" s="2"/>
      <c r="C63" s="2"/>
      <c r="D63" s="2"/>
      <c r="E63" s="2"/>
      <c r="F63" s="2"/>
      <c r="G63" s="2"/>
      <c r="H63" s="2"/>
      <c r="I63" s="77"/>
      <c r="J63" s="2"/>
      <c r="K63" s="2"/>
      <c r="L63" s="2"/>
      <c r="M63" s="2"/>
      <c r="N63" s="2"/>
      <c r="R63" s="122">
        <f t="shared" ref="R63" si="47">SUM(R56:R62)</f>
        <v>0</v>
      </c>
      <c r="S63" s="122">
        <f t="shared" ref="S63" si="48">SUM(S56:S62)</f>
        <v>0</v>
      </c>
      <c r="T63" s="122">
        <f t="shared" ref="T63" si="49">SUM(T56:T62)</f>
        <v>0</v>
      </c>
      <c r="U63" s="122">
        <f t="shared" ref="U63" si="50">SUM(U56:U62)</f>
        <v>0</v>
      </c>
      <c r="W63" s="122">
        <f>IF(OR('Page couverture'!$J$16=2,'Page couverture'!$J$16=3),IF(OR(T63&gt;0,U63&gt;0),1,0),IF((T63+U63)&gt;1,1,0))</f>
        <v>0</v>
      </c>
      <c r="AA63" s="122">
        <f>IF(T63+U63&gt;0,1,0)</f>
        <v>0</v>
      </c>
    </row>
    <row r="64" spans="2:27" ht="21" customHeight="1" x14ac:dyDescent="0.75">
      <c r="B64" s="65" t="s">
        <v>10</v>
      </c>
      <c r="C64" s="64" t="str">
        <f>'Modify Questionnaire Statements'!C9</f>
        <v>reçoivent une formation et des conseils dans l’exercice de leurs fonctions.</v>
      </c>
      <c r="D64" s="64"/>
      <c r="E64" s="64"/>
      <c r="F64" s="64"/>
      <c r="G64" s="64"/>
      <c r="H64" s="64"/>
      <c r="I64" s="76"/>
      <c r="J64" s="64"/>
      <c r="K64" s="66">
        <v>4</v>
      </c>
      <c r="L64" s="66">
        <v>3</v>
      </c>
      <c r="M64" s="66">
        <v>2</v>
      </c>
      <c r="N64" s="66">
        <v>1</v>
      </c>
      <c r="R64" s="123" t="s">
        <v>6</v>
      </c>
      <c r="S64" s="123" t="s">
        <v>7</v>
      </c>
      <c r="T64" s="123" t="s">
        <v>8</v>
      </c>
      <c r="U64" s="123" t="s">
        <v>9</v>
      </c>
    </row>
    <row r="65" spans="2:27" x14ac:dyDescent="0.75">
      <c r="B65" s="2"/>
      <c r="C65" s="2"/>
      <c r="D65" s="2"/>
      <c r="E65" s="2"/>
      <c r="F65" s="2"/>
      <c r="G65" s="10"/>
      <c r="H65" s="10"/>
      <c r="I65" s="73">
        <f>rngParticipantName1</f>
        <v>0</v>
      </c>
      <c r="J65" s="11"/>
      <c r="K65" s="71"/>
      <c r="L65" s="71"/>
      <c r="M65" s="71"/>
      <c r="N65" s="71"/>
      <c r="Q65" s="121">
        <f t="shared" ref="Q65:Q71" si="51">I65</f>
        <v>0</v>
      </c>
      <c r="R65" s="122" t="str">
        <f>IF(K65,1,"")</f>
        <v/>
      </c>
      <c r="S65" s="122" t="str">
        <f t="shared" ref="S65:S71" si="52">IF(L65,1,"")</f>
        <v/>
      </c>
      <c r="T65" s="122" t="str">
        <f t="shared" ref="T65:T71" si="53">IF(M65,1,"")</f>
        <v/>
      </c>
      <c r="U65" s="122" t="str">
        <f t="shared" ref="U65:U71" si="54">IF(N65,1,"")</f>
        <v/>
      </c>
    </row>
    <row r="66" spans="2:27" x14ac:dyDescent="0.75">
      <c r="B66" s="2"/>
      <c r="C66" s="2"/>
      <c r="D66" s="2"/>
      <c r="E66" s="2"/>
      <c r="F66" s="2"/>
      <c r="G66" s="10"/>
      <c r="H66" s="10"/>
      <c r="I66" s="73">
        <f>rngParticipantName2</f>
        <v>0</v>
      </c>
      <c r="J66" s="10"/>
      <c r="K66" s="71"/>
      <c r="L66" s="71"/>
      <c r="M66" s="71"/>
      <c r="N66" s="71"/>
      <c r="Q66" s="121">
        <f t="shared" si="51"/>
        <v>0</v>
      </c>
      <c r="R66" s="122" t="str">
        <f t="shared" ref="R66:R71" si="55">IF(K66,1,"")</f>
        <v/>
      </c>
      <c r="S66" s="122" t="str">
        <f t="shared" si="52"/>
        <v/>
      </c>
      <c r="T66" s="122" t="str">
        <f t="shared" si="53"/>
        <v/>
      </c>
      <c r="U66" s="122" t="str">
        <f t="shared" si="54"/>
        <v/>
      </c>
    </row>
    <row r="67" spans="2:27" x14ac:dyDescent="0.75">
      <c r="B67" s="2"/>
      <c r="C67" s="2"/>
      <c r="D67" s="2"/>
      <c r="E67" s="2"/>
      <c r="F67" s="2"/>
      <c r="G67" s="10"/>
      <c r="H67" s="10"/>
      <c r="I67" s="73">
        <f>rngParticipantName3</f>
        <v>0</v>
      </c>
      <c r="J67" s="11"/>
      <c r="K67" s="71"/>
      <c r="L67" s="71"/>
      <c r="M67" s="71"/>
      <c r="N67" s="71"/>
      <c r="Q67" s="121">
        <f t="shared" si="51"/>
        <v>0</v>
      </c>
      <c r="R67" s="122" t="str">
        <f t="shared" si="55"/>
        <v/>
      </c>
      <c r="S67" s="122" t="str">
        <f t="shared" si="52"/>
        <v/>
      </c>
      <c r="T67" s="122" t="str">
        <f t="shared" si="53"/>
        <v/>
      </c>
      <c r="U67" s="122" t="str">
        <f t="shared" si="54"/>
        <v/>
      </c>
    </row>
    <row r="68" spans="2:27" x14ac:dyDescent="0.75">
      <c r="B68" s="2"/>
      <c r="C68" s="2"/>
      <c r="D68" s="2"/>
      <c r="E68" s="2"/>
      <c r="F68" s="2"/>
      <c r="G68" s="10"/>
      <c r="H68" s="10"/>
      <c r="I68" s="73">
        <f>rngParticipantName4</f>
        <v>0</v>
      </c>
      <c r="J68" s="10"/>
      <c r="K68" s="71"/>
      <c r="L68" s="71"/>
      <c r="M68" s="71"/>
      <c r="N68" s="71"/>
      <c r="Q68" s="121">
        <f t="shared" si="51"/>
        <v>0</v>
      </c>
      <c r="R68" s="122" t="str">
        <f t="shared" si="55"/>
        <v/>
      </c>
      <c r="S68" s="122" t="str">
        <f t="shared" si="52"/>
        <v/>
      </c>
      <c r="T68" s="122" t="str">
        <f t="shared" si="53"/>
        <v/>
      </c>
      <c r="U68" s="122" t="str">
        <f t="shared" si="54"/>
        <v/>
      </c>
    </row>
    <row r="69" spans="2:27" x14ac:dyDescent="0.75">
      <c r="B69" s="2"/>
      <c r="C69" s="2"/>
      <c r="D69" s="2"/>
      <c r="E69" s="2"/>
      <c r="F69" s="2"/>
      <c r="G69" s="10"/>
      <c r="H69" s="10"/>
      <c r="I69" s="73">
        <f>rngParticipantName5</f>
        <v>0</v>
      </c>
      <c r="J69" s="11"/>
      <c r="K69" s="71"/>
      <c r="L69" s="71"/>
      <c r="M69" s="71"/>
      <c r="N69" s="71"/>
      <c r="Q69" s="121">
        <f t="shared" si="51"/>
        <v>0</v>
      </c>
      <c r="R69" s="122" t="str">
        <f t="shared" si="55"/>
        <v/>
      </c>
      <c r="S69" s="122" t="str">
        <f t="shared" si="52"/>
        <v/>
      </c>
      <c r="T69" s="122" t="str">
        <f t="shared" si="53"/>
        <v/>
      </c>
      <c r="U69" s="122" t="str">
        <f t="shared" si="54"/>
        <v/>
      </c>
    </row>
    <row r="70" spans="2:27" x14ac:dyDescent="0.75">
      <c r="B70" s="2"/>
      <c r="C70" s="2"/>
      <c r="D70" s="2"/>
      <c r="E70" s="2"/>
      <c r="F70" s="2"/>
      <c r="G70" s="10"/>
      <c r="H70" s="10"/>
      <c r="I70" s="73">
        <f>rngParticipantName6</f>
        <v>0</v>
      </c>
      <c r="J70" s="10"/>
      <c r="K70" s="71"/>
      <c r="L70" s="71"/>
      <c r="M70" s="71"/>
      <c r="N70" s="71"/>
      <c r="Q70" s="121">
        <f t="shared" si="51"/>
        <v>0</v>
      </c>
      <c r="R70" s="122" t="str">
        <f t="shared" si="55"/>
        <v/>
      </c>
      <c r="S70" s="122" t="str">
        <f t="shared" si="52"/>
        <v/>
      </c>
      <c r="T70" s="122" t="str">
        <f t="shared" si="53"/>
        <v/>
      </c>
      <c r="U70" s="122" t="str">
        <f t="shared" si="54"/>
        <v/>
      </c>
    </row>
    <row r="71" spans="2:27" x14ac:dyDescent="0.75">
      <c r="B71" s="2"/>
      <c r="C71" s="2"/>
      <c r="D71" s="2"/>
      <c r="E71" s="2"/>
      <c r="F71" s="2"/>
      <c r="G71" s="10"/>
      <c r="H71" s="10"/>
      <c r="I71" s="73">
        <f>rngParticipantName7</f>
        <v>0</v>
      </c>
      <c r="J71" s="10"/>
      <c r="K71" s="71"/>
      <c r="L71" s="71"/>
      <c r="M71" s="71"/>
      <c r="N71" s="71"/>
      <c r="Q71" s="121">
        <f t="shared" si="51"/>
        <v>0</v>
      </c>
      <c r="R71" s="122" t="str">
        <f t="shared" si="55"/>
        <v/>
      </c>
      <c r="S71" s="122" t="str">
        <f t="shared" si="52"/>
        <v/>
      </c>
      <c r="T71" s="122" t="str">
        <f t="shared" si="53"/>
        <v/>
      </c>
      <c r="U71" s="122" t="str">
        <f t="shared" si="54"/>
        <v/>
      </c>
    </row>
    <row r="72" spans="2:27" x14ac:dyDescent="0.75">
      <c r="B72" s="2"/>
      <c r="C72" s="2"/>
      <c r="D72" s="2"/>
      <c r="E72" s="2"/>
      <c r="F72" s="2"/>
      <c r="G72" s="2"/>
      <c r="H72" s="2"/>
      <c r="I72" s="77"/>
      <c r="J72" s="2"/>
      <c r="K72" s="2"/>
      <c r="L72" s="2"/>
      <c r="M72" s="2"/>
      <c r="N72" s="2"/>
      <c r="R72" s="122">
        <f t="shared" ref="R72" si="56">SUM(R65:R71)</f>
        <v>0</v>
      </c>
      <c r="S72" s="122">
        <f t="shared" ref="S72" si="57">SUM(S65:S71)</f>
        <v>0</v>
      </c>
      <c r="T72" s="122">
        <f t="shared" ref="T72" si="58">SUM(T65:T71)</f>
        <v>0</v>
      </c>
      <c r="U72" s="122">
        <f t="shared" ref="U72" si="59">SUM(U65:U71)</f>
        <v>0</v>
      </c>
      <c r="W72" s="122">
        <f>IF(OR('Page couverture'!$J$16=2,'Page couverture'!$J$16=3),IF(OR(T72&gt;0,U72&gt;0),1,0),IF((T72+U72)&gt;1,1,0))</f>
        <v>0</v>
      </c>
      <c r="AA72" s="122">
        <f>IF(T72+U72&gt;0,1,0)</f>
        <v>0</v>
      </c>
    </row>
    <row r="73" spans="2:27" ht="21" customHeight="1" x14ac:dyDescent="0.75">
      <c r="B73" s="65" t="s">
        <v>11</v>
      </c>
      <c r="C73" s="64" t="str">
        <f>'Modify Questionnaire Statements'!C10</f>
        <v>se préparent bien aux réunions et participent activement à la discussion.</v>
      </c>
      <c r="D73" s="64"/>
      <c r="E73" s="64"/>
      <c r="F73" s="64"/>
      <c r="G73" s="64"/>
      <c r="H73" s="64"/>
      <c r="I73" s="76"/>
      <c r="J73" s="64"/>
      <c r="K73" s="66">
        <v>4</v>
      </c>
      <c r="L73" s="66">
        <v>3</v>
      </c>
      <c r="M73" s="66">
        <v>2</v>
      </c>
      <c r="N73" s="66">
        <v>1</v>
      </c>
      <c r="R73" s="123" t="s">
        <v>6</v>
      </c>
      <c r="S73" s="123" t="s">
        <v>7</v>
      </c>
      <c r="T73" s="123" t="s">
        <v>8</v>
      </c>
      <c r="U73" s="123" t="s">
        <v>9</v>
      </c>
    </row>
    <row r="74" spans="2:27" x14ac:dyDescent="0.75">
      <c r="B74" s="2"/>
      <c r="C74" s="2"/>
      <c r="D74" s="2"/>
      <c r="E74" s="2"/>
      <c r="F74" s="2"/>
      <c r="G74" s="10"/>
      <c r="H74" s="10"/>
      <c r="I74" s="73">
        <f>rngParticipantName1</f>
        <v>0</v>
      </c>
      <c r="J74" s="11"/>
      <c r="K74" s="71"/>
      <c r="L74" s="71"/>
      <c r="M74" s="71"/>
      <c r="N74" s="71"/>
      <c r="Q74" s="121">
        <f t="shared" ref="Q74:Q80" si="60">I74</f>
        <v>0</v>
      </c>
      <c r="R74" s="122" t="str">
        <f>IF(K74,1,"")</f>
        <v/>
      </c>
      <c r="S74" s="122" t="str">
        <f t="shared" ref="S74:S80" si="61">IF(L74,1,"")</f>
        <v/>
      </c>
      <c r="T74" s="122" t="str">
        <f t="shared" ref="T74:T80" si="62">IF(M74,1,"")</f>
        <v/>
      </c>
      <c r="U74" s="122" t="str">
        <f t="shared" ref="U74:U80" si="63">IF(N74,1,"")</f>
        <v/>
      </c>
    </row>
    <row r="75" spans="2:27" x14ac:dyDescent="0.75">
      <c r="B75" s="2"/>
      <c r="C75" s="2"/>
      <c r="D75" s="2"/>
      <c r="E75" s="2"/>
      <c r="F75" s="2"/>
      <c r="G75" s="10"/>
      <c r="H75" s="10"/>
      <c r="I75" s="73">
        <f>rngParticipantName2</f>
        <v>0</v>
      </c>
      <c r="J75" s="10"/>
      <c r="K75" s="71"/>
      <c r="L75" s="71"/>
      <c r="M75" s="71"/>
      <c r="N75" s="71"/>
      <c r="Q75" s="121">
        <f t="shared" si="60"/>
        <v>0</v>
      </c>
      <c r="R75" s="122" t="str">
        <f t="shared" ref="R75:R80" si="64">IF(K75,1,"")</f>
        <v/>
      </c>
      <c r="S75" s="122" t="str">
        <f t="shared" si="61"/>
        <v/>
      </c>
      <c r="T75" s="122" t="str">
        <f t="shared" si="62"/>
        <v/>
      </c>
      <c r="U75" s="122" t="str">
        <f t="shared" si="63"/>
        <v/>
      </c>
    </row>
    <row r="76" spans="2:27" x14ac:dyDescent="0.75">
      <c r="B76" s="2"/>
      <c r="C76" s="2"/>
      <c r="D76" s="2"/>
      <c r="E76" s="2"/>
      <c r="F76" s="2"/>
      <c r="G76" s="10"/>
      <c r="H76" s="10"/>
      <c r="I76" s="73">
        <f>rngParticipantName3</f>
        <v>0</v>
      </c>
      <c r="J76" s="11"/>
      <c r="K76" s="71"/>
      <c r="L76" s="71"/>
      <c r="M76" s="71"/>
      <c r="N76" s="71"/>
      <c r="Q76" s="121">
        <f t="shared" si="60"/>
        <v>0</v>
      </c>
      <c r="R76" s="122" t="str">
        <f t="shared" si="64"/>
        <v/>
      </c>
      <c r="S76" s="122" t="str">
        <f t="shared" si="61"/>
        <v/>
      </c>
      <c r="T76" s="122" t="str">
        <f t="shared" si="62"/>
        <v/>
      </c>
      <c r="U76" s="122" t="str">
        <f t="shared" si="63"/>
        <v/>
      </c>
    </row>
    <row r="77" spans="2:27" x14ac:dyDescent="0.75">
      <c r="B77" s="2"/>
      <c r="C77" s="2"/>
      <c r="D77" s="2"/>
      <c r="E77" s="2"/>
      <c r="F77" s="2"/>
      <c r="G77" s="10"/>
      <c r="H77" s="10"/>
      <c r="I77" s="73">
        <f>rngParticipantName4</f>
        <v>0</v>
      </c>
      <c r="J77" s="10"/>
      <c r="K77" s="71"/>
      <c r="L77" s="71"/>
      <c r="M77" s="71"/>
      <c r="N77" s="71"/>
      <c r="Q77" s="121">
        <f t="shared" si="60"/>
        <v>0</v>
      </c>
      <c r="R77" s="122" t="str">
        <f t="shared" si="64"/>
        <v/>
      </c>
      <c r="S77" s="122" t="str">
        <f t="shared" si="61"/>
        <v/>
      </c>
      <c r="T77" s="122" t="str">
        <f t="shared" si="62"/>
        <v/>
      </c>
      <c r="U77" s="122" t="str">
        <f t="shared" si="63"/>
        <v/>
      </c>
    </row>
    <row r="78" spans="2:27" x14ac:dyDescent="0.75">
      <c r="B78" s="2"/>
      <c r="C78" s="2"/>
      <c r="D78" s="2"/>
      <c r="E78" s="2"/>
      <c r="F78" s="2"/>
      <c r="G78" s="10"/>
      <c r="H78" s="10"/>
      <c r="I78" s="73">
        <f>rngParticipantName5</f>
        <v>0</v>
      </c>
      <c r="J78" s="11"/>
      <c r="K78" s="71"/>
      <c r="L78" s="71"/>
      <c r="M78" s="71"/>
      <c r="N78" s="71"/>
      <c r="Q78" s="121">
        <f t="shared" si="60"/>
        <v>0</v>
      </c>
      <c r="R78" s="122" t="str">
        <f t="shared" si="64"/>
        <v/>
      </c>
      <c r="S78" s="122" t="str">
        <f t="shared" si="61"/>
        <v/>
      </c>
      <c r="T78" s="122" t="str">
        <f t="shared" si="62"/>
        <v/>
      </c>
      <c r="U78" s="122" t="str">
        <f t="shared" si="63"/>
        <v/>
      </c>
    </row>
    <row r="79" spans="2:27" x14ac:dyDescent="0.75">
      <c r="B79" s="2"/>
      <c r="C79" s="2"/>
      <c r="D79" s="2"/>
      <c r="E79" s="2"/>
      <c r="F79" s="2"/>
      <c r="G79" s="10"/>
      <c r="H79" s="10"/>
      <c r="I79" s="73">
        <f>rngParticipantName6</f>
        <v>0</v>
      </c>
      <c r="J79" s="10"/>
      <c r="K79" s="71"/>
      <c r="L79" s="71"/>
      <c r="M79" s="71"/>
      <c r="N79" s="71"/>
      <c r="Q79" s="121">
        <f t="shared" si="60"/>
        <v>0</v>
      </c>
      <c r="R79" s="122" t="str">
        <f t="shared" si="64"/>
        <v/>
      </c>
      <c r="S79" s="122" t="str">
        <f t="shared" si="61"/>
        <v/>
      </c>
      <c r="T79" s="122" t="str">
        <f t="shared" si="62"/>
        <v/>
      </c>
      <c r="U79" s="122" t="str">
        <f t="shared" si="63"/>
        <v/>
      </c>
    </row>
    <row r="80" spans="2:27" x14ac:dyDescent="0.75">
      <c r="B80" s="2"/>
      <c r="C80" s="2"/>
      <c r="D80" s="2"/>
      <c r="E80" s="2"/>
      <c r="F80" s="2"/>
      <c r="G80" s="10"/>
      <c r="H80" s="10"/>
      <c r="I80" s="73">
        <f>rngParticipantName7</f>
        <v>0</v>
      </c>
      <c r="J80" s="10"/>
      <c r="K80" s="71"/>
      <c r="L80" s="71"/>
      <c r="M80" s="71"/>
      <c r="N80" s="71"/>
      <c r="Q80" s="121">
        <f t="shared" si="60"/>
        <v>0</v>
      </c>
      <c r="R80" s="122" t="str">
        <f t="shared" si="64"/>
        <v/>
      </c>
      <c r="S80" s="122" t="str">
        <f t="shared" si="61"/>
        <v/>
      </c>
      <c r="T80" s="122" t="str">
        <f t="shared" si="62"/>
        <v/>
      </c>
      <c r="U80" s="122" t="str">
        <f t="shared" si="63"/>
        <v/>
      </c>
    </row>
    <row r="81" spans="2:27" x14ac:dyDescent="0.75">
      <c r="B81" s="2"/>
      <c r="C81" s="2"/>
      <c r="D81" s="2"/>
      <c r="E81" s="2"/>
      <c r="F81" s="2"/>
      <c r="G81" s="2"/>
      <c r="H81" s="2"/>
      <c r="I81" s="77"/>
      <c r="J81" s="2"/>
      <c r="K81" s="2"/>
      <c r="L81" s="2"/>
      <c r="M81" s="2"/>
      <c r="N81" s="2"/>
      <c r="R81" s="122">
        <f t="shared" ref="R81" si="65">SUM(R74:R80)</f>
        <v>0</v>
      </c>
      <c r="S81" s="122">
        <f t="shared" ref="S81" si="66">SUM(S74:S80)</f>
        <v>0</v>
      </c>
      <c r="T81" s="122">
        <f t="shared" ref="T81" si="67">SUM(T74:T80)</f>
        <v>0</v>
      </c>
      <c r="U81" s="122">
        <f t="shared" ref="U81" si="68">SUM(U74:U80)</f>
        <v>0</v>
      </c>
      <c r="W81" s="122">
        <f>IF(OR('Page couverture'!$J$16=2,'Page couverture'!$J$16=3),IF(OR(T81&gt;0,U81&gt;0),1,0),IF((T81+U81)&gt;1,1,0))</f>
        <v>0</v>
      </c>
      <c r="AA81" s="122">
        <f>IF(T81+U81&gt;0,1,0)</f>
        <v>0</v>
      </c>
    </row>
    <row r="82" spans="2:27" ht="21" customHeight="1" x14ac:dyDescent="0.75">
      <c r="B82" s="65" t="s">
        <v>12</v>
      </c>
      <c r="C82" s="64" t="str">
        <f>'Modify Questionnaire Statements'!C11</f>
        <v>comprennent la différence entre gestion et gouvernance.</v>
      </c>
      <c r="D82" s="64"/>
      <c r="E82" s="64"/>
      <c r="F82" s="64"/>
      <c r="G82" s="64"/>
      <c r="H82" s="64"/>
      <c r="I82" s="76"/>
      <c r="J82" s="64"/>
      <c r="K82" s="66">
        <v>4</v>
      </c>
      <c r="L82" s="66">
        <v>3</v>
      </c>
      <c r="M82" s="66">
        <v>2</v>
      </c>
      <c r="N82" s="66">
        <v>1</v>
      </c>
      <c r="R82" s="123" t="s">
        <v>6</v>
      </c>
      <c r="S82" s="123" t="s">
        <v>7</v>
      </c>
      <c r="T82" s="123" t="s">
        <v>8</v>
      </c>
      <c r="U82" s="123" t="s">
        <v>9</v>
      </c>
    </row>
    <row r="83" spans="2:27" x14ac:dyDescent="0.75">
      <c r="B83" s="2"/>
      <c r="C83" s="2"/>
      <c r="D83" s="2"/>
      <c r="E83" s="2"/>
      <c r="F83" s="2"/>
      <c r="G83" s="10"/>
      <c r="H83" s="10"/>
      <c r="I83" s="73">
        <f>rngParticipantName1</f>
        <v>0</v>
      </c>
      <c r="J83" s="11"/>
      <c r="K83" s="71"/>
      <c r="L83" s="71"/>
      <c r="M83" s="71"/>
      <c r="N83" s="71"/>
      <c r="Q83" s="121">
        <f t="shared" ref="Q83:Q89" si="69">I83</f>
        <v>0</v>
      </c>
      <c r="R83" s="122" t="str">
        <f>IF(K83,1,"")</f>
        <v/>
      </c>
      <c r="S83" s="122" t="str">
        <f t="shared" ref="S83:S89" si="70">IF(L83,1,"")</f>
        <v/>
      </c>
      <c r="T83" s="122" t="str">
        <f t="shared" ref="T83:T89" si="71">IF(M83,1,"")</f>
        <v/>
      </c>
      <c r="U83" s="122" t="str">
        <f t="shared" ref="U83:U89" si="72">IF(N83,1,"")</f>
        <v/>
      </c>
    </row>
    <row r="84" spans="2:27" x14ac:dyDescent="0.75">
      <c r="B84" s="2"/>
      <c r="C84" s="2"/>
      <c r="D84" s="2"/>
      <c r="E84" s="2"/>
      <c r="F84" s="2"/>
      <c r="G84" s="10"/>
      <c r="H84" s="10"/>
      <c r="I84" s="73">
        <f>rngParticipantName2</f>
        <v>0</v>
      </c>
      <c r="J84" s="10"/>
      <c r="K84" s="71"/>
      <c r="L84" s="71"/>
      <c r="M84" s="71"/>
      <c r="N84" s="71"/>
      <c r="Q84" s="121">
        <f t="shared" si="69"/>
        <v>0</v>
      </c>
      <c r="R84" s="122" t="str">
        <f t="shared" ref="R84:R89" si="73">IF(K84,1,"")</f>
        <v/>
      </c>
      <c r="S84" s="122" t="str">
        <f t="shared" si="70"/>
        <v/>
      </c>
      <c r="T84" s="122" t="str">
        <f t="shared" si="71"/>
        <v/>
      </c>
      <c r="U84" s="122" t="str">
        <f t="shared" si="72"/>
        <v/>
      </c>
    </row>
    <row r="85" spans="2:27" x14ac:dyDescent="0.75">
      <c r="B85" s="2"/>
      <c r="C85" s="2"/>
      <c r="D85" s="2"/>
      <c r="E85" s="2"/>
      <c r="F85" s="2"/>
      <c r="G85" s="10"/>
      <c r="H85" s="10"/>
      <c r="I85" s="73">
        <f>rngParticipantName3</f>
        <v>0</v>
      </c>
      <c r="J85" s="11"/>
      <c r="K85" s="71"/>
      <c r="L85" s="71"/>
      <c r="M85" s="71"/>
      <c r="N85" s="71"/>
      <c r="Q85" s="121">
        <f t="shared" si="69"/>
        <v>0</v>
      </c>
      <c r="R85" s="122" t="str">
        <f t="shared" si="73"/>
        <v/>
      </c>
      <c r="S85" s="122" t="str">
        <f t="shared" si="70"/>
        <v/>
      </c>
      <c r="T85" s="122" t="str">
        <f t="shared" si="71"/>
        <v/>
      </c>
      <c r="U85" s="122" t="str">
        <f t="shared" si="72"/>
        <v/>
      </c>
    </row>
    <row r="86" spans="2:27" x14ac:dyDescent="0.75">
      <c r="B86" s="2"/>
      <c r="C86" s="2"/>
      <c r="D86" s="2"/>
      <c r="E86" s="2"/>
      <c r="F86" s="2"/>
      <c r="G86" s="10"/>
      <c r="H86" s="10"/>
      <c r="I86" s="73">
        <f>rngParticipantName4</f>
        <v>0</v>
      </c>
      <c r="J86" s="10"/>
      <c r="K86" s="71"/>
      <c r="L86" s="71"/>
      <c r="M86" s="71"/>
      <c r="N86" s="71"/>
      <c r="Q86" s="121">
        <f t="shared" si="69"/>
        <v>0</v>
      </c>
      <c r="R86" s="122" t="str">
        <f t="shared" si="73"/>
        <v/>
      </c>
      <c r="S86" s="122" t="str">
        <f t="shared" si="70"/>
        <v/>
      </c>
      <c r="T86" s="122" t="str">
        <f t="shared" si="71"/>
        <v/>
      </c>
      <c r="U86" s="122" t="str">
        <f t="shared" si="72"/>
        <v/>
      </c>
    </row>
    <row r="87" spans="2:27" x14ac:dyDescent="0.75">
      <c r="B87" s="2"/>
      <c r="C87" s="2"/>
      <c r="D87" s="2"/>
      <c r="E87" s="2"/>
      <c r="F87" s="2"/>
      <c r="G87" s="10"/>
      <c r="H87" s="10"/>
      <c r="I87" s="73">
        <f>rngParticipantName5</f>
        <v>0</v>
      </c>
      <c r="J87" s="11"/>
      <c r="K87" s="71"/>
      <c r="L87" s="71"/>
      <c r="M87" s="71"/>
      <c r="N87" s="71"/>
      <c r="Q87" s="121">
        <f t="shared" si="69"/>
        <v>0</v>
      </c>
      <c r="R87" s="122" t="str">
        <f t="shared" si="73"/>
        <v/>
      </c>
      <c r="S87" s="122" t="str">
        <f t="shared" si="70"/>
        <v/>
      </c>
      <c r="T87" s="122" t="str">
        <f t="shared" si="71"/>
        <v/>
      </c>
      <c r="U87" s="122" t="str">
        <f t="shared" si="72"/>
        <v/>
      </c>
    </row>
    <row r="88" spans="2:27" x14ac:dyDescent="0.75">
      <c r="B88" s="2"/>
      <c r="C88" s="2"/>
      <c r="D88" s="2"/>
      <c r="E88" s="2"/>
      <c r="F88" s="2"/>
      <c r="G88" s="10"/>
      <c r="H88" s="10"/>
      <c r="I88" s="73">
        <f>rngParticipantName6</f>
        <v>0</v>
      </c>
      <c r="J88" s="10"/>
      <c r="K88" s="71"/>
      <c r="L88" s="71"/>
      <c r="M88" s="71"/>
      <c r="N88" s="71"/>
      <c r="Q88" s="121">
        <f t="shared" si="69"/>
        <v>0</v>
      </c>
      <c r="R88" s="122" t="str">
        <f t="shared" si="73"/>
        <v/>
      </c>
      <c r="S88" s="122" t="str">
        <f t="shared" si="70"/>
        <v/>
      </c>
      <c r="T88" s="122" t="str">
        <f t="shared" si="71"/>
        <v/>
      </c>
      <c r="U88" s="122" t="str">
        <f t="shared" si="72"/>
        <v/>
      </c>
    </row>
    <row r="89" spans="2:27" x14ac:dyDescent="0.75">
      <c r="B89" s="2"/>
      <c r="C89" s="2"/>
      <c r="D89" s="2"/>
      <c r="E89" s="2"/>
      <c r="F89" s="2"/>
      <c r="G89" s="10"/>
      <c r="H89" s="10"/>
      <c r="I89" s="73">
        <f>rngParticipantName7</f>
        <v>0</v>
      </c>
      <c r="J89" s="10"/>
      <c r="K89" s="71"/>
      <c r="L89" s="71"/>
      <c r="M89" s="71"/>
      <c r="N89" s="71"/>
      <c r="Q89" s="121">
        <f t="shared" si="69"/>
        <v>0</v>
      </c>
      <c r="R89" s="122" t="str">
        <f t="shared" si="73"/>
        <v/>
      </c>
      <c r="S89" s="122" t="str">
        <f t="shared" si="70"/>
        <v/>
      </c>
      <c r="T89" s="122" t="str">
        <f t="shared" si="71"/>
        <v/>
      </c>
      <c r="U89" s="122" t="str">
        <f t="shared" si="72"/>
        <v/>
      </c>
    </row>
    <row r="90" spans="2:27" x14ac:dyDescent="0.75">
      <c r="B90" s="2"/>
      <c r="C90" s="2"/>
      <c r="D90" s="2"/>
      <c r="E90" s="2"/>
      <c r="F90" s="2"/>
      <c r="G90" s="2"/>
      <c r="H90" s="2"/>
      <c r="I90" s="77"/>
      <c r="J90" s="2"/>
      <c r="K90" s="2"/>
      <c r="L90" s="2"/>
      <c r="M90" s="2"/>
      <c r="N90" s="2"/>
      <c r="R90" s="122">
        <f t="shared" ref="R90" si="74">SUM(R83:R89)</f>
        <v>0</v>
      </c>
      <c r="S90" s="122">
        <f t="shared" ref="S90" si="75">SUM(S83:S89)</f>
        <v>0</v>
      </c>
      <c r="T90" s="122">
        <f t="shared" ref="T90" si="76">SUM(T83:T89)</f>
        <v>0</v>
      </c>
      <c r="U90" s="122">
        <f t="shared" ref="U90" si="77">SUM(U83:U89)</f>
        <v>0</v>
      </c>
      <c r="W90" s="122">
        <f>IF(OR('Page couverture'!$J$16=2,'Page couverture'!$J$16=3),IF(OR(T90&gt;0,U90&gt;0),1,0),IF((T90+U90)&gt;1,1,0))</f>
        <v>0</v>
      </c>
      <c r="AA90" s="122">
        <f>IF(T90+U90&gt;0,1,0)</f>
        <v>0</v>
      </c>
    </row>
    <row r="91" spans="2:27" ht="21" customHeight="1" x14ac:dyDescent="0.75">
      <c r="B91" s="65" t="s">
        <v>13</v>
      </c>
      <c r="C91" s="64" t="str">
        <f>'Modify Questionnaire Statements'!C12</f>
        <v>sont respectueux de leurs collègues et évitent les conflits interpersonnels.</v>
      </c>
      <c r="D91" s="64"/>
      <c r="E91" s="64"/>
      <c r="F91" s="64"/>
      <c r="G91" s="64"/>
      <c r="H91" s="64"/>
      <c r="I91" s="76"/>
      <c r="J91" s="64"/>
      <c r="K91" s="66">
        <v>4</v>
      </c>
      <c r="L91" s="66">
        <v>3</v>
      </c>
      <c r="M91" s="66">
        <v>2</v>
      </c>
      <c r="N91" s="66">
        <v>1</v>
      </c>
      <c r="R91" s="123" t="s">
        <v>6</v>
      </c>
      <c r="S91" s="123" t="s">
        <v>7</v>
      </c>
      <c r="T91" s="123" t="s">
        <v>8</v>
      </c>
      <c r="U91" s="123" t="s">
        <v>9</v>
      </c>
    </row>
    <row r="92" spans="2:27" x14ac:dyDescent="0.75">
      <c r="B92" s="2"/>
      <c r="C92" s="2"/>
      <c r="D92" s="2"/>
      <c r="E92" s="2"/>
      <c r="F92" s="2"/>
      <c r="G92" s="10"/>
      <c r="H92" s="10"/>
      <c r="I92" s="73">
        <f>rngParticipantName1</f>
        <v>0</v>
      </c>
      <c r="J92" s="11"/>
      <c r="K92" s="71"/>
      <c r="L92" s="71"/>
      <c r="M92" s="71"/>
      <c r="N92" s="71"/>
      <c r="Q92" s="121">
        <f t="shared" ref="Q92:Q98" si="78">I92</f>
        <v>0</v>
      </c>
      <c r="R92" s="122" t="str">
        <f>IF(K92,1,"")</f>
        <v/>
      </c>
      <c r="S92" s="122" t="str">
        <f t="shared" ref="S92:S98" si="79">IF(L92,1,"")</f>
        <v/>
      </c>
      <c r="T92" s="122" t="str">
        <f t="shared" ref="T92:T98" si="80">IF(M92,1,"")</f>
        <v/>
      </c>
      <c r="U92" s="122" t="str">
        <f t="shared" ref="U92:U98" si="81">IF(N92,1,"")</f>
        <v/>
      </c>
    </row>
    <row r="93" spans="2:27" x14ac:dyDescent="0.75">
      <c r="B93" s="2"/>
      <c r="C93" s="2"/>
      <c r="D93" s="2"/>
      <c r="E93" s="2"/>
      <c r="F93" s="2"/>
      <c r="G93" s="10"/>
      <c r="H93" s="10"/>
      <c r="I93" s="73">
        <f>rngParticipantName2</f>
        <v>0</v>
      </c>
      <c r="J93" s="10"/>
      <c r="K93" s="71"/>
      <c r="L93" s="71"/>
      <c r="M93" s="71"/>
      <c r="N93" s="71"/>
      <c r="Q93" s="121">
        <f t="shared" si="78"/>
        <v>0</v>
      </c>
      <c r="R93" s="122" t="str">
        <f t="shared" ref="R93:R98" si="82">IF(K93,1,"")</f>
        <v/>
      </c>
      <c r="S93" s="122" t="str">
        <f t="shared" si="79"/>
        <v/>
      </c>
      <c r="T93" s="122" t="str">
        <f t="shared" si="80"/>
        <v/>
      </c>
      <c r="U93" s="122" t="str">
        <f t="shared" si="81"/>
        <v/>
      </c>
    </row>
    <row r="94" spans="2:27" x14ac:dyDescent="0.75">
      <c r="B94" s="2"/>
      <c r="C94" s="2"/>
      <c r="D94" s="2"/>
      <c r="E94" s="2"/>
      <c r="F94" s="2"/>
      <c r="G94" s="10"/>
      <c r="H94" s="10"/>
      <c r="I94" s="73">
        <f>rngParticipantName3</f>
        <v>0</v>
      </c>
      <c r="J94" s="11"/>
      <c r="K94" s="71"/>
      <c r="L94" s="71"/>
      <c r="M94" s="71"/>
      <c r="N94" s="71"/>
      <c r="Q94" s="121">
        <f t="shared" si="78"/>
        <v>0</v>
      </c>
      <c r="R94" s="122" t="str">
        <f t="shared" si="82"/>
        <v/>
      </c>
      <c r="S94" s="122" t="str">
        <f t="shared" si="79"/>
        <v/>
      </c>
      <c r="T94" s="122" t="str">
        <f t="shared" si="80"/>
        <v/>
      </c>
      <c r="U94" s="122" t="str">
        <f t="shared" si="81"/>
        <v/>
      </c>
    </row>
    <row r="95" spans="2:27" x14ac:dyDescent="0.75">
      <c r="B95" s="2"/>
      <c r="C95" s="2"/>
      <c r="D95" s="2"/>
      <c r="E95" s="2"/>
      <c r="F95" s="2"/>
      <c r="G95" s="10"/>
      <c r="H95" s="10"/>
      <c r="I95" s="73">
        <f>rngParticipantName4</f>
        <v>0</v>
      </c>
      <c r="J95" s="10"/>
      <c r="K95" s="71"/>
      <c r="L95" s="71"/>
      <c r="M95" s="71"/>
      <c r="N95" s="71"/>
      <c r="Q95" s="121">
        <f t="shared" si="78"/>
        <v>0</v>
      </c>
      <c r="R95" s="122" t="str">
        <f t="shared" si="82"/>
        <v/>
      </c>
      <c r="S95" s="122" t="str">
        <f t="shared" si="79"/>
        <v/>
      </c>
      <c r="T95" s="122" t="str">
        <f t="shared" si="80"/>
        <v/>
      </c>
      <c r="U95" s="122" t="str">
        <f t="shared" si="81"/>
        <v/>
      </c>
    </row>
    <row r="96" spans="2:27" x14ac:dyDescent="0.75">
      <c r="B96" s="2"/>
      <c r="C96" s="2"/>
      <c r="D96" s="2"/>
      <c r="E96" s="2"/>
      <c r="F96" s="2"/>
      <c r="G96" s="10"/>
      <c r="H96" s="10"/>
      <c r="I96" s="73">
        <f>rngParticipantName5</f>
        <v>0</v>
      </c>
      <c r="J96" s="11"/>
      <c r="K96" s="71"/>
      <c r="L96" s="71"/>
      <c r="M96" s="71"/>
      <c r="N96" s="71"/>
      <c r="Q96" s="121">
        <f t="shared" si="78"/>
        <v>0</v>
      </c>
      <c r="R96" s="122" t="str">
        <f t="shared" si="82"/>
        <v/>
      </c>
      <c r="S96" s="122" t="str">
        <f t="shared" si="79"/>
        <v/>
      </c>
      <c r="T96" s="122" t="str">
        <f t="shared" si="80"/>
        <v/>
      </c>
      <c r="U96" s="122" t="str">
        <f t="shared" si="81"/>
        <v/>
      </c>
    </row>
    <row r="97" spans="2:27" x14ac:dyDescent="0.75">
      <c r="B97" s="2"/>
      <c r="C97" s="2"/>
      <c r="D97" s="2"/>
      <c r="E97" s="2"/>
      <c r="F97" s="2"/>
      <c r="G97" s="10"/>
      <c r="H97" s="10"/>
      <c r="I97" s="73">
        <f>rngParticipantName6</f>
        <v>0</v>
      </c>
      <c r="J97" s="10"/>
      <c r="K97" s="71"/>
      <c r="L97" s="71"/>
      <c r="M97" s="71"/>
      <c r="N97" s="71"/>
      <c r="Q97" s="121">
        <f t="shared" si="78"/>
        <v>0</v>
      </c>
      <c r="R97" s="122" t="str">
        <f t="shared" si="82"/>
        <v/>
      </c>
      <c r="S97" s="122" t="str">
        <f t="shared" si="79"/>
        <v/>
      </c>
      <c r="T97" s="122" t="str">
        <f t="shared" si="80"/>
        <v/>
      </c>
      <c r="U97" s="122" t="str">
        <f t="shared" si="81"/>
        <v/>
      </c>
    </row>
    <row r="98" spans="2:27" x14ac:dyDescent="0.75">
      <c r="B98" s="2"/>
      <c r="C98" s="2"/>
      <c r="D98" s="2"/>
      <c r="E98" s="2"/>
      <c r="F98" s="2"/>
      <c r="G98" s="10"/>
      <c r="H98" s="10"/>
      <c r="I98" s="73">
        <f>rngParticipantName7</f>
        <v>0</v>
      </c>
      <c r="J98" s="10"/>
      <c r="K98" s="71"/>
      <c r="L98" s="71"/>
      <c r="M98" s="71"/>
      <c r="N98" s="71"/>
      <c r="Q98" s="121">
        <f t="shared" si="78"/>
        <v>0</v>
      </c>
      <c r="R98" s="122" t="str">
        <f t="shared" si="82"/>
        <v/>
      </c>
      <c r="S98" s="122" t="str">
        <f t="shared" si="79"/>
        <v/>
      </c>
      <c r="T98" s="122" t="str">
        <f t="shared" si="80"/>
        <v/>
      </c>
      <c r="U98" s="122" t="str">
        <f t="shared" si="81"/>
        <v/>
      </c>
    </row>
    <row r="99" spans="2:27" x14ac:dyDescent="0.75">
      <c r="B99" s="2"/>
      <c r="C99" s="2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R99" s="122">
        <f t="shared" ref="R99" si="83">SUM(R92:R98)</f>
        <v>0</v>
      </c>
      <c r="S99" s="122">
        <f t="shared" ref="S99" si="84">SUM(S92:S98)</f>
        <v>0</v>
      </c>
      <c r="T99" s="122">
        <f t="shared" ref="T99" si="85">SUM(T92:T98)</f>
        <v>0</v>
      </c>
      <c r="U99" s="122">
        <f t="shared" ref="U99" si="86">SUM(U92:U98)</f>
        <v>0</v>
      </c>
      <c r="W99" s="122">
        <f>IF(OR('Page couverture'!$J$16=2,'Page couverture'!$J$16=3),IF(OR(T99&gt;0,U99&gt;0),1,0),IF((T99+U99)&gt;1,1,0))</f>
        <v>0</v>
      </c>
      <c r="AA99" s="122">
        <f>IF(T99+U99&gt;0,1,0)</f>
        <v>0</v>
      </c>
    </row>
    <row r="100" spans="2:27" ht="21" customHeight="1" x14ac:dyDescent="0.75">
      <c r="B100" s="65" t="s">
        <v>14</v>
      </c>
      <c r="C100" s="64" t="str">
        <f>'Modify Questionnaire Statements'!C13</f>
        <v>respectent les décisions prises démocratiquement par l’entité gouvernante.</v>
      </c>
      <c r="D100" s="64"/>
      <c r="E100" s="64"/>
      <c r="F100" s="64"/>
      <c r="G100" s="64"/>
      <c r="H100" s="64"/>
      <c r="I100" s="76"/>
      <c r="J100" s="64"/>
      <c r="K100" s="66">
        <v>4</v>
      </c>
      <c r="L100" s="66">
        <v>3</v>
      </c>
      <c r="M100" s="66">
        <v>2</v>
      </c>
      <c r="N100" s="66">
        <v>1</v>
      </c>
      <c r="R100" s="123" t="s">
        <v>6</v>
      </c>
      <c r="S100" s="123" t="s">
        <v>7</v>
      </c>
      <c r="T100" s="123" t="s">
        <v>8</v>
      </c>
      <c r="U100" s="123" t="s">
        <v>9</v>
      </c>
    </row>
    <row r="101" spans="2:27" x14ac:dyDescent="0.75">
      <c r="B101" s="2"/>
      <c r="C101" s="2"/>
      <c r="D101" s="2"/>
      <c r="E101" s="2"/>
      <c r="F101" s="2"/>
      <c r="G101" s="10"/>
      <c r="H101" s="10"/>
      <c r="I101" s="73">
        <f>rngParticipantName1</f>
        <v>0</v>
      </c>
      <c r="J101" s="11"/>
      <c r="K101" s="71"/>
      <c r="L101" s="71"/>
      <c r="M101" s="71"/>
      <c r="N101" s="71"/>
      <c r="Q101" s="121">
        <f t="shared" ref="Q101:Q107" si="87">I101</f>
        <v>0</v>
      </c>
      <c r="R101" s="121" t="str">
        <f>IF(K101,1,"")</f>
        <v/>
      </c>
      <c r="S101" s="121" t="str">
        <f t="shared" ref="S101:S107" si="88">IF(L101,1,"")</f>
        <v/>
      </c>
      <c r="T101" s="121" t="str">
        <f t="shared" ref="T101:T107" si="89">IF(M101,1,"")</f>
        <v/>
      </c>
      <c r="U101" s="121" t="str">
        <f t="shared" ref="U101:U107" si="90">IF(N101,1,"")</f>
        <v/>
      </c>
    </row>
    <row r="102" spans="2:27" x14ac:dyDescent="0.75">
      <c r="B102" s="2"/>
      <c r="C102" s="2"/>
      <c r="D102" s="2"/>
      <c r="E102" s="2"/>
      <c r="F102" s="2"/>
      <c r="G102" s="10"/>
      <c r="H102" s="10"/>
      <c r="I102" s="73">
        <f>rngParticipantName2</f>
        <v>0</v>
      </c>
      <c r="J102" s="10"/>
      <c r="K102" s="71"/>
      <c r="L102" s="71"/>
      <c r="M102" s="71"/>
      <c r="N102" s="71"/>
      <c r="Q102" s="121">
        <f t="shared" si="87"/>
        <v>0</v>
      </c>
      <c r="R102" s="121" t="str">
        <f t="shared" ref="R102:R107" si="91">IF(K102,1,"")</f>
        <v/>
      </c>
      <c r="S102" s="121" t="str">
        <f t="shared" si="88"/>
        <v/>
      </c>
      <c r="T102" s="121" t="str">
        <f t="shared" si="89"/>
        <v/>
      </c>
      <c r="U102" s="121" t="str">
        <f t="shared" si="90"/>
        <v/>
      </c>
    </row>
    <row r="103" spans="2:27" x14ac:dyDescent="0.75">
      <c r="B103" s="2"/>
      <c r="C103" s="2"/>
      <c r="D103" s="2"/>
      <c r="E103" s="2"/>
      <c r="F103" s="2"/>
      <c r="G103" s="10"/>
      <c r="H103" s="10"/>
      <c r="I103" s="73">
        <f>rngParticipantName3</f>
        <v>0</v>
      </c>
      <c r="J103" s="11"/>
      <c r="K103" s="71"/>
      <c r="L103" s="71"/>
      <c r="M103" s="71"/>
      <c r="N103" s="71"/>
      <c r="Q103" s="121">
        <f t="shared" si="87"/>
        <v>0</v>
      </c>
      <c r="R103" s="121" t="str">
        <f t="shared" si="91"/>
        <v/>
      </c>
      <c r="S103" s="121" t="str">
        <f t="shared" si="88"/>
        <v/>
      </c>
      <c r="T103" s="121" t="str">
        <f t="shared" si="89"/>
        <v/>
      </c>
      <c r="U103" s="121" t="str">
        <f t="shared" si="90"/>
        <v/>
      </c>
    </row>
    <row r="104" spans="2:27" x14ac:dyDescent="0.75">
      <c r="B104" s="2"/>
      <c r="C104" s="2"/>
      <c r="D104" s="2"/>
      <c r="E104" s="2"/>
      <c r="F104" s="2"/>
      <c r="G104" s="10"/>
      <c r="H104" s="10"/>
      <c r="I104" s="73">
        <f>rngParticipantName4</f>
        <v>0</v>
      </c>
      <c r="J104" s="10"/>
      <c r="K104" s="71"/>
      <c r="L104" s="71"/>
      <c r="M104" s="71"/>
      <c r="N104" s="71"/>
      <c r="Q104" s="121">
        <f t="shared" si="87"/>
        <v>0</v>
      </c>
      <c r="R104" s="121" t="str">
        <f t="shared" si="91"/>
        <v/>
      </c>
      <c r="S104" s="121" t="str">
        <f t="shared" si="88"/>
        <v/>
      </c>
      <c r="T104" s="121" t="str">
        <f t="shared" si="89"/>
        <v/>
      </c>
      <c r="U104" s="121" t="str">
        <f t="shared" si="90"/>
        <v/>
      </c>
    </row>
    <row r="105" spans="2:27" x14ac:dyDescent="0.75">
      <c r="B105" s="2"/>
      <c r="C105" s="2"/>
      <c r="D105" s="2"/>
      <c r="E105" s="2"/>
      <c r="F105" s="2"/>
      <c r="G105" s="10"/>
      <c r="H105" s="10"/>
      <c r="I105" s="73">
        <f>rngParticipantName5</f>
        <v>0</v>
      </c>
      <c r="J105" s="11"/>
      <c r="K105" s="71"/>
      <c r="L105" s="71"/>
      <c r="M105" s="71"/>
      <c r="N105" s="71"/>
      <c r="Q105" s="121">
        <f t="shared" si="87"/>
        <v>0</v>
      </c>
      <c r="R105" s="121" t="str">
        <f t="shared" si="91"/>
        <v/>
      </c>
      <c r="S105" s="121" t="str">
        <f t="shared" si="88"/>
        <v/>
      </c>
      <c r="T105" s="121" t="str">
        <f t="shared" si="89"/>
        <v/>
      </c>
      <c r="U105" s="121" t="str">
        <f t="shared" si="90"/>
        <v/>
      </c>
    </row>
    <row r="106" spans="2:27" x14ac:dyDescent="0.75">
      <c r="B106" s="2"/>
      <c r="C106" s="2"/>
      <c r="D106" s="2"/>
      <c r="E106" s="2"/>
      <c r="F106" s="2"/>
      <c r="G106" s="10"/>
      <c r="H106" s="10"/>
      <c r="I106" s="73">
        <f>rngParticipantName6</f>
        <v>0</v>
      </c>
      <c r="J106" s="10"/>
      <c r="K106" s="71"/>
      <c r="L106" s="71"/>
      <c r="M106" s="71"/>
      <c r="N106" s="71"/>
      <c r="Q106" s="121">
        <f t="shared" si="87"/>
        <v>0</v>
      </c>
      <c r="R106" s="121" t="str">
        <f t="shared" si="91"/>
        <v/>
      </c>
      <c r="S106" s="121" t="str">
        <f t="shared" si="88"/>
        <v/>
      </c>
      <c r="T106" s="121" t="str">
        <f t="shared" si="89"/>
        <v/>
      </c>
      <c r="U106" s="121" t="str">
        <f t="shared" si="90"/>
        <v/>
      </c>
    </row>
    <row r="107" spans="2:27" x14ac:dyDescent="0.75">
      <c r="B107" s="2"/>
      <c r="C107" s="2"/>
      <c r="D107" s="2"/>
      <c r="E107" s="2"/>
      <c r="F107" s="2"/>
      <c r="G107" s="10"/>
      <c r="H107" s="10"/>
      <c r="I107" s="73">
        <f>rngParticipantName7</f>
        <v>0</v>
      </c>
      <c r="J107" s="10"/>
      <c r="K107" s="71"/>
      <c r="L107" s="71"/>
      <c r="M107" s="71"/>
      <c r="N107" s="71"/>
      <c r="Q107" s="121">
        <f t="shared" si="87"/>
        <v>0</v>
      </c>
      <c r="R107" s="121" t="str">
        <f t="shared" si="91"/>
        <v/>
      </c>
      <c r="S107" s="121" t="str">
        <f t="shared" si="88"/>
        <v/>
      </c>
      <c r="T107" s="121" t="str">
        <f t="shared" si="89"/>
        <v/>
      </c>
      <c r="U107" s="121" t="str">
        <f t="shared" si="90"/>
        <v/>
      </c>
    </row>
    <row r="108" spans="2:27" x14ac:dyDescent="0.75">
      <c r="B108" s="2"/>
      <c r="C108" s="2"/>
      <c r="D108" s="2"/>
      <c r="E108" s="2"/>
      <c r="F108" s="2"/>
      <c r="G108" s="2"/>
      <c r="H108" s="2"/>
      <c r="I108" s="77"/>
      <c r="J108" s="2"/>
      <c r="K108" s="2"/>
      <c r="L108" s="2"/>
      <c r="M108" s="2"/>
      <c r="N108" s="2"/>
      <c r="R108" s="122">
        <f t="shared" ref="R108" si="92">SUM(R101:R107)</f>
        <v>0</v>
      </c>
      <c r="S108" s="122">
        <f t="shared" ref="S108" si="93">SUM(S101:S107)</f>
        <v>0</v>
      </c>
      <c r="T108" s="122">
        <f t="shared" ref="T108" si="94">SUM(T101:T107)</f>
        <v>0</v>
      </c>
      <c r="U108" s="122">
        <f t="shared" ref="U108" si="95">SUM(U101:U107)</f>
        <v>0</v>
      </c>
      <c r="W108" s="122">
        <f>IF(OR('Page couverture'!$J$16=2,'Page couverture'!$J$16=3),IF(OR(T108&gt;0,U108&gt;0),1,0),IF((T108+U108)&gt;1,1,0))</f>
        <v>0</v>
      </c>
      <c r="AA108" s="122">
        <f>IF(T108+U108&gt;0,1,0)</f>
        <v>0</v>
      </c>
    </row>
    <row r="109" spans="2:27" x14ac:dyDescent="0.75">
      <c r="B109" s="65" t="s">
        <v>81</v>
      </c>
      <c r="C109" s="64" t="str">
        <f>'Modify Questionnaire Statements'!C14</f>
        <v>respectent et protègent la confidentialité lorsque les questions commerciales l’exigent.</v>
      </c>
      <c r="D109" s="64"/>
      <c r="E109" s="64"/>
      <c r="F109" s="64"/>
      <c r="G109" s="64"/>
      <c r="H109" s="64"/>
      <c r="I109" s="64"/>
      <c r="J109" s="64"/>
      <c r="K109" s="66">
        <v>4</v>
      </c>
      <c r="L109" s="66">
        <v>3</v>
      </c>
      <c r="M109" s="66">
        <v>2</v>
      </c>
      <c r="N109" s="66">
        <v>1</v>
      </c>
      <c r="R109" s="123" t="s">
        <v>6</v>
      </c>
      <c r="S109" s="123" t="s">
        <v>7</v>
      </c>
      <c r="T109" s="123" t="s">
        <v>8</v>
      </c>
      <c r="U109" s="123" t="s">
        <v>9</v>
      </c>
    </row>
    <row r="110" spans="2:27" x14ac:dyDescent="0.75">
      <c r="B110" s="2"/>
      <c r="C110" s="2"/>
      <c r="D110" s="2"/>
      <c r="E110" s="2"/>
      <c r="F110" s="2"/>
      <c r="G110" s="2"/>
      <c r="H110" s="2"/>
      <c r="I110" s="77"/>
      <c r="J110" s="2"/>
      <c r="K110" s="71"/>
      <c r="L110" s="71"/>
      <c r="M110" s="71"/>
      <c r="N110" s="71"/>
      <c r="Q110" s="121">
        <f t="shared" ref="Q110:Q116" si="96">I110</f>
        <v>0</v>
      </c>
      <c r="R110" s="121" t="str">
        <f t="shared" ref="R110:R116" si="97">IF(K110,1,"")</f>
        <v/>
      </c>
      <c r="S110" s="121" t="str">
        <f t="shared" ref="S110:S116" si="98">IF(L110,1,"")</f>
        <v/>
      </c>
      <c r="T110" s="121" t="str">
        <f t="shared" ref="T110:T116" si="99">IF(M110,1,"")</f>
        <v/>
      </c>
      <c r="U110" s="121" t="str">
        <f t="shared" ref="U110:U116" si="100">IF(N110,1,"")</f>
        <v/>
      </c>
    </row>
    <row r="111" spans="2:27" x14ac:dyDescent="0.75">
      <c r="B111" s="2"/>
      <c r="C111" s="2"/>
      <c r="D111" s="2"/>
      <c r="E111" s="2"/>
      <c r="F111" s="2"/>
      <c r="G111" s="2"/>
      <c r="H111" s="2"/>
      <c r="I111" s="77"/>
      <c r="J111" s="2"/>
      <c r="K111" s="71"/>
      <c r="L111" s="71"/>
      <c r="M111" s="71"/>
      <c r="N111" s="71"/>
      <c r="Q111" s="121">
        <f t="shared" si="96"/>
        <v>0</v>
      </c>
      <c r="R111" s="121" t="str">
        <f t="shared" si="97"/>
        <v/>
      </c>
      <c r="S111" s="121" t="str">
        <f t="shared" si="98"/>
        <v/>
      </c>
      <c r="T111" s="121" t="str">
        <f t="shared" si="99"/>
        <v/>
      </c>
      <c r="U111" s="121" t="str">
        <f t="shared" si="100"/>
        <v/>
      </c>
    </row>
    <row r="112" spans="2:27" x14ac:dyDescent="0.75">
      <c r="B112" s="2"/>
      <c r="C112" s="2"/>
      <c r="D112" s="2"/>
      <c r="E112" s="2"/>
      <c r="F112" s="2"/>
      <c r="G112" s="2"/>
      <c r="H112" s="2"/>
      <c r="I112" s="77"/>
      <c r="J112" s="2"/>
      <c r="K112" s="71"/>
      <c r="L112" s="71"/>
      <c r="M112" s="71"/>
      <c r="N112" s="71"/>
      <c r="Q112" s="121">
        <f t="shared" si="96"/>
        <v>0</v>
      </c>
      <c r="R112" s="121" t="str">
        <f t="shared" si="97"/>
        <v/>
      </c>
      <c r="S112" s="121" t="str">
        <f t="shared" si="98"/>
        <v/>
      </c>
      <c r="T112" s="121" t="str">
        <f t="shared" si="99"/>
        <v/>
      </c>
      <c r="U112" s="121" t="str">
        <f t="shared" si="100"/>
        <v/>
      </c>
    </row>
    <row r="113" spans="2:27" x14ac:dyDescent="0.75">
      <c r="B113" s="2"/>
      <c r="C113" s="2"/>
      <c r="D113" s="2"/>
      <c r="E113" s="2"/>
      <c r="F113" s="2"/>
      <c r="G113" s="2"/>
      <c r="H113" s="2"/>
      <c r="I113" s="77"/>
      <c r="J113" s="2"/>
      <c r="K113" s="71"/>
      <c r="L113" s="71"/>
      <c r="M113" s="71"/>
      <c r="N113" s="71"/>
      <c r="Q113" s="121">
        <f t="shared" si="96"/>
        <v>0</v>
      </c>
      <c r="R113" s="121" t="str">
        <f t="shared" si="97"/>
        <v/>
      </c>
      <c r="S113" s="121" t="str">
        <f t="shared" si="98"/>
        <v/>
      </c>
      <c r="T113" s="121" t="str">
        <f t="shared" si="99"/>
        <v/>
      </c>
      <c r="U113" s="121" t="str">
        <f t="shared" si="100"/>
        <v/>
      </c>
    </row>
    <row r="114" spans="2:27" x14ac:dyDescent="0.75">
      <c r="B114" s="2"/>
      <c r="C114" s="2"/>
      <c r="D114" s="2"/>
      <c r="E114" s="2"/>
      <c r="F114" s="2"/>
      <c r="G114" s="2"/>
      <c r="H114" s="2"/>
      <c r="I114" s="77"/>
      <c r="J114" s="2"/>
      <c r="K114" s="71"/>
      <c r="L114" s="71"/>
      <c r="M114" s="71"/>
      <c r="N114" s="71"/>
      <c r="Q114" s="121">
        <f t="shared" si="96"/>
        <v>0</v>
      </c>
      <c r="R114" s="121" t="str">
        <f t="shared" si="97"/>
        <v/>
      </c>
      <c r="S114" s="121" t="str">
        <f t="shared" si="98"/>
        <v/>
      </c>
      <c r="T114" s="121" t="str">
        <f t="shared" si="99"/>
        <v/>
      </c>
      <c r="U114" s="121" t="str">
        <f t="shared" si="100"/>
        <v/>
      </c>
    </row>
    <row r="115" spans="2:27" x14ac:dyDescent="0.75">
      <c r="B115" s="2"/>
      <c r="C115" s="2"/>
      <c r="D115" s="2"/>
      <c r="E115" s="2"/>
      <c r="F115" s="2"/>
      <c r="G115" s="2"/>
      <c r="H115" s="2"/>
      <c r="I115" s="77"/>
      <c r="J115" s="2"/>
      <c r="K115" s="71"/>
      <c r="L115" s="71"/>
      <c r="M115" s="71"/>
      <c r="N115" s="71"/>
      <c r="Q115" s="121">
        <f t="shared" si="96"/>
        <v>0</v>
      </c>
      <c r="R115" s="121" t="str">
        <f t="shared" si="97"/>
        <v/>
      </c>
      <c r="S115" s="121" t="str">
        <f t="shared" si="98"/>
        <v/>
      </c>
      <c r="T115" s="121" t="str">
        <f t="shared" si="99"/>
        <v/>
      </c>
      <c r="U115" s="121" t="str">
        <f t="shared" si="100"/>
        <v/>
      </c>
    </row>
    <row r="116" spans="2:27" x14ac:dyDescent="0.75">
      <c r="B116" s="2"/>
      <c r="C116" s="2"/>
      <c r="D116" s="2"/>
      <c r="E116" s="2"/>
      <c r="F116" s="2"/>
      <c r="G116" s="2"/>
      <c r="H116" s="2"/>
      <c r="I116" s="77"/>
      <c r="J116" s="2"/>
      <c r="K116" s="71"/>
      <c r="L116" s="71"/>
      <c r="M116" s="71"/>
      <c r="N116" s="71"/>
      <c r="Q116" s="121">
        <f t="shared" si="96"/>
        <v>0</v>
      </c>
      <c r="R116" s="122" t="str">
        <f t="shared" si="97"/>
        <v/>
      </c>
      <c r="S116" s="122" t="str">
        <f t="shared" si="98"/>
        <v/>
      </c>
      <c r="T116" s="122" t="str">
        <f t="shared" si="99"/>
        <v/>
      </c>
      <c r="U116" s="122" t="str">
        <f t="shared" si="100"/>
        <v/>
      </c>
    </row>
    <row r="117" spans="2:27" x14ac:dyDescent="0.75">
      <c r="B117" s="2"/>
      <c r="C117" s="2"/>
      <c r="D117" s="2"/>
      <c r="E117" s="2"/>
      <c r="F117" s="2"/>
      <c r="G117" s="2"/>
      <c r="H117" s="2"/>
      <c r="I117" s="77"/>
      <c r="J117" s="2"/>
      <c r="K117" s="2"/>
      <c r="L117" s="2"/>
      <c r="M117" s="2"/>
      <c r="N117" s="2"/>
      <c r="R117" s="122">
        <f t="shared" ref="R117" si="101">SUM(R110:R116)</f>
        <v>0</v>
      </c>
      <c r="S117" s="122">
        <f t="shared" ref="S117:U117" si="102">SUM(S110:S116)</f>
        <v>0</v>
      </c>
      <c r="T117" s="122">
        <f t="shared" si="102"/>
        <v>0</v>
      </c>
      <c r="U117" s="122">
        <f t="shared" si="102"/>
        <v>0</v>
      </c>
      <c r="W117" s="122">
        <f>IF(OR('Page couverture'!$J$16=2,'Page couverture'!$J$16=3),IF(OR(T117&gt;0,U117&gt;0),1,0),IF((T117+U117)&gt;1,1,0))</f>
        <v>0</v>
      </c>
      <c r="AA117" s="122">
        <f>IF(T117+U117&gt;0,1,0)</f>
        <v>0</v>
      </c>
    </row>
    <row r="118" spans="2:27" ht="21" customHeight="1" x14ac:dyDescent="0.75">
      <c r="B118" s="65" t="s">
        <v>96</v>
      </c>
      <c r="C118" s="64" t="str">
        <f>'Modify Questionnaire Statements'!C15</f>
        <v>témoignent de la diversité de notre communauté de coopératives, y compris la parité hommes-femmes.</v>
      </c>
      <c r="D118" s="64"/>
      <c r="E118" s="64"/>
      <c r="F118" s="64"/>
      <c r="G118" s="64"/>
      <c r="H118" s="64"/>
      <c r="I118" s="76"/>
      <c r="J118" s="64"/>
      <c r="K118" s="66">
        <v>4</v>
      </c>
      <c r="L118" s="66">
        <v>3</v>
      </c>
      <c r="M118" s="66">
        <v>2</v>
      </c>
      <c r="N118" s="66">
        <v>1</v>
      </c>
      <c r="R118" s="123" t="s">
        <v>6</v>
      </c>
      <c r="S118" s="123" t="s">
        <v>7</v>
      </c>
      <c r="T118" s="123" t="s">
        <v>8</v>
      </c>
      <c r="U118" s="123" t="s">
        <v>9</v>
      </c>
    </row>
    <row r="119" spans="2:27" x14ac:dyDescent="0.75">
      <c r="B119" s="2"/>
      <c r="C119" s="2"/>
      <c r="D119" s="2"/>
      <c r="E119" s="2"/>
      <c r="F119" s="2"/>
      <c r="G119" s="10"/>
      <c r="H119" s="10"/>
      <c r="I119" s="73">
        <f>rngParticipantName1</f>
        <v>0</v>
      </c>
      <c r="J119" s="11"/>
      <c r="K119" s="71"/>
      <c r="L119" s="71"/>
      <c r="M119" s="71"/>
      <c r="N119" s="71"/>
      <c r="Q119" s="121">
        <f t="shared" ref="Q119:Q125" si="103">I119</f>
        <v>0</v>
      </c>
      <c r="R119" s="121" t="str">
        <f>IF(K119,1,"")</f>
        <v/>
      </c>
      <c r="S119" s="121" t="str">
        <f t="shared" ref="S119:S125" si="104">IF(L119,1,"")</f>
        <v/>
      </c>
      <c r="T119" s="121" t="str">
        <f t="shared" ref="T119:T125" si="105">IF(M119,1,"")</f>
        <v/>
      </c>
      <c r="U119" s="121" t="str">
        <f t="shared" ref="U119:U125" si="106">IF(N119,1,"")</f>
        <v/>
      </c>
    </row>
    <row r="120" spans="2:27" x14ac:dyDescent="0.75">
      <c r="B120" s="2"/>
      <c r="C120" s="2"/>
      <c r="D120" s="2"/>
      <c r="E120" s="2"/>
      <c r="F120" s="2"/>
      <c r="G120" s="10"/>
      <c r="H120" s="10"/>
      <c r="I120" s="73">
        <f>rngParticipantName2</f>
        <v>0</v>
      </c>
      <c r="J120" s="10"/>
      <c r="K120" s="71"/>
      <c r="L120" s="71"/>
      <c r="M120" s="71"/>
      <c r="N120" s="71"/>
      <c r="Q120" s="121">
        <f t="shared" si="103"/>
        <v>0</v>
      </c>
      <c r="R120" s="121" t="str">
        <f t="shared" ref="R120:R125" si="107">IF(K120,1,"")</f>
        <v/>
      </c>
      <c r="S120" s="121" t="str">
        <f t="shared" si="104"/>
        <v/>
      </c>
      <c r="T120" s="121" t="str">
        <f t="shared" si="105"/>
        <v/>
      </c>
      <c r="U120" s="121" t="str">
        <f t="shared" si="106"/>
        <v/>
      </c>
    </row>
    <row r="121" spans="2:27" x14ac:dyDescent="0.75">
      <c r="B121" s="2"/>
      <c r="C121" s="2"/>
      <c r="D121" s="2"/>
      <c r="E121" s="2"/>
      <c r="F121" s="2"/>
      <c r="G121" s="10"/>
      <c r="H121" s="10"/>
      <c r="I121" s="73">
        <f>rngParticipantName3</f>
        <v>0</v>
      </c>
      <c r="J121" s="11"/>
      <c r="K121" s="71"/>
      <c r="L121" s="71"/>
      <c r="M121" s="71"/>
      <c r="N121" s="71"/>
      <c r="Q121" s="121">
        <f t="shared" si="103"/>
        <v>0</v>
      </c>
      <c r="R121" s="121" t="str">
        <f t="shared" si="107"/>
        <v/>
      </c>
      <c r="S121" s="121" t="str">
        <f t="shared" si="104"/>
        <v/>
      </c>
      <c r="T121" s="121" t="str">
        <f t="shared" si="105"/>
        <v/>
      </c>
      <c r="U121" s="121" t="str">
        <f t="shared" si="106"/>
        <v/>
      </c>
    </row>
    <row r="122" spans="2:27" x14ac:dyDescent="0.75">
      <c r="B122" s="2"/>
      <c r="C122" s="2"/>
      <c r="D122" s="2"/>
      <c r="E122" s="2"/>
      <c r="F122" s="2"/>
      <c r="G122" s="10"/>
      <c r="H122" s="10"/>
      <c r="I122" s="73">
        <f>rngParticipantName4</f>
        <v>0</v>
      </c>
      <c r="J122" s="10"/>
      <c r="K122" s="71"/>
      <c r="L122" s="71"/>
      <c r="M122" s="71"/>
      <c r="N122" s="71"/>
      <c r="Q122" s="121">
        <f t="shared" si="103"/>
        <v>0</v>
      </c>
      <c r="R122" s="121" t="str">
        <f t="shared" si="107"/>
        <v/>
      </c>
      <c r="S122" s="121" t="str">
        <f t="shared" si="104"/>
        <v/>
      </c>
      <c r="T122" s="121" t="str">
        <f t="shared" si="105"/>
        <v/>
      </c>
      <c r="U122" s="121" t="str">
        <f t="shared" si="106"/>
        <v/>
      </c>
    </row>
    <row r="123" spans="2:27" x14ac:dyDescent="0.75">
      <c r="B123" s="2"/>
      <c r="C123" s="2"/>
      <c r="D123" s="2"/>
      <c r="E123" s="2"/>
      <c r="F123" s="2"/>
      <c r="G123" s="10"/>
      <c r="H123" s="10"/>
      <c r="I123" s="73">
        <f>rngParticipantName5</f>
        <v>0</v>
      </c>
      <c r="J123" s="11"/>
      <c r="K123" s="71"/>
      <c r="L123" s="71"/>
      <c r="M123" s="71"/>
      <c r="N123" s="71"/>
      <c r="Q123" s="121">
        <f t="shared" si="103"/>
        <v>0</v>
      </c>
      <c r="R123" s="121" t="str">
        <f t="shared" si="107"/>
        <v/>
      </c>
      <c r="S123" s="121" t="str">
        <f t="shared" si="104"/>
        <v/>
      </c>
      <c r="T123" s="121" t="str">
        <f t="shared" si="105"/>
        <v/>
      </c>
      <c r="U123" s="121" t="str">
        <f t="shared" si="106"/>
        <v/>
      </c>
    </row>
    <row r="124" spans="2:27" x14ac:dyDescent="0.75">
      <c r="B124" s="2"/>
      <c r="C124" s="2"/>
      <c r="D124" s="2"/>
      <c r="E124" s="2"/>
      <c r="F124" s="2"/>
      <c r="G124" s="10"/>
      <c r="H124" s="10"/>
      <c r="I124" s="73">
        <f>rngParticipantName6</f>
        <v>0</v>
      </c>
      <c r="J124" s="10"/>
      <c r="K124" s="71"/>
      <c r="L124" s="71"/>
      <c r="M124" s="71"/>
      <c r="N124" s="71"/>
      <c r="Q124" s="121">
        <f t="shared" si="103"/>
        <v>0</v>
      </c>
      <c r="R124" s="121" t="str">
        <f t="shared" si="107"/>
        <v/>
      </c>
      <c r="S124" s="121" t="str">
        <f t="shared" si="104"/>
        <v/>
      </c>
      <c r="T124" s="121" t="str">
        <f t="shared" si="105"/>
        <v/>
      </c>
      <c r="U124" s="121" t="str">
        <f t="shared" si="106"/>
        <v/>
      </c>
    </row>
    <row r="125" spans="2:27" x14ac:dyDescent="0.75">
      <c r="B125" s="2"/>
      <c r="C125" s="2"/>
      <c r="D125" s="2"/>
      <c r="E125" s="2"/>
      <c r="F125" s="2"/>
      <c r="G125" s="10"/>
      <c r="H125" s="10"/>
      <c r="I125" s="73">
        <f>rngParticipantName7</f>
        <v>0</v>
      </c>
      <c r="J125" s="10"/>
      <c r="K125" s="71"/>
      <c r="L125" s="71"/>
      <c r="M125" s="71"/>
      <c r="N125" s="71"/>
      <c r="Q125" s="121">
        <f t="shared" si="103"/>
        <v>0</v>
      </c>
      <c r="R125" s="121" t="str">
        <f t="shared" si="107"/>
        <v/>
      </c>
      <c r="S125" s="121" t="str">
        <f t="shared" si="104"/>
        <v/>
      </c>
      <c r="T125" s="121" t="str">
        <f t="shared" si="105"/>
        <v/>
      </c>
      <c r="U125" s="121" t="str">
        <f t="shared" si="106"/>
        <v/>
      </c>
    </row>
    <row r="126" spans="2:27" x14ac:dyDescent="0.75">
      <c r="B126" s="56"/>
      <c r="C126" s="145"/>
      <c r="D126" s="145"/>
      <c r="E126" s="145"/>
      <c r="F126" s="145"/>
      <c r="G126" s="145"/>
      <c r="H126" s="145"/>
      <c r="I126" s="145"/>
      <c r="J126" s="145"/>
      <c r="K126" s="43"/>
      <c r="L126" s="43"/>
      <c r="M126" s="43"/>
      <c r="N126" s="43"/>
      <c r="R126" s="121">
        <f>SUM(R119:R125)</f>
        <v>0</v>
      </c>
      <c r="S126" s="121">
        <f>SUM(S119:S125)</f>
        <v>0</v>
      </c>
      <c r="T126" s="121">
        <f>SUM(T119:T125)</f>
        <v>0</v>
      </c>
      <c r="U126" s="121">
        <f>SUM(U119:U125)</f>
        <v>0</v>
      </c>
      <c r="W126" s="122">
        <f>IF(OR('Page couverture'!$J$16=2,'Page couverture'!$J$16=3),IF(OR(T126&gt;0,U126&gt;0),1,0),IF((T126+U126)&gt;1,1,0))</f>
        <v>0</v>
      </c>
      <c r="AA126" s="122">
        <f>IF(T126+U126&gt;0,1,0)</f>
        <v>0</v>
      </c>
    </row>
    <row r="127" spans="2:27" x14ac:dyDescent="0.75">
      <c r="B127" s="2"/>
      <c r="C127" s="2"/>
      <c r="D127" s="2"/>
      <c r="E127" s="2"/>
      <c r="F127" s="2"/>
      <c r="G127" s="144"/>
      <c r="H127" s="144"/>
      <c r="I127" s="144"/>
      <c r="J127" s="11"/>
      <c r="K127" s="57"/>
      <c r="L127" s="57"/>
      <c r="M127" s="57"/>
      <c r="N127" s="57"/>
      <c r="R127" s="124">
        <f>SUM(R126,R117,R108,R99,R90,R81,R72,R63,R54,R45,R36,R27,R18)</f>
        <v>0</v>
      </c>
      <c r="S127" s="124">
        <f>SUM(S126,S117,S108,S99,S90,S81,S72,S63,S54,S45,S36,S27,S18)</f>
        <v>0</v>
      </c>
      <c r="T127" s="124">
        <f>SUM(T126,T117,T108,T99,T90,T81,T72,T63,T54,T45,T36,T27,T18)</f>
        <v>0</v>
      </c>
      <c r="U127" s="124">
        <f>SUM(U126,U117,U108,U99,U90,U81,U72,U63,U54,U45,U36,U27,U18)</f>
        <v>0</v>
      </c>
      <c r="W127" s="122" t="s">
        <v>35</v>
      </c>
      <c r="X127" s="122" t="s">
        <v>36</v>
      </c>
      <c r="Y127" s="122" t="s">
        <v>37</v>
      </c>
      <c r="Z127" s="122" t="s">
        <v>38</v>
      </c>
    </row>
    <row r="128" spans="2:27" ht="25" customHeight="1" x14ac:dyDescent="0.75">
      <c r="B128" s="143" t="str">
        <f>'Modify Questionnaire Statements'!C16</f>
        <v>Notre entité gouvernante…</v>
      </c>
      <c r="C128" s="143"/>
      <c r="D128" s="143"/>
      <c r="E128" s="143"/>
      <c r="F128" s="143"/>
      <c r="G128" s="143"/>
      <c r="H128" s="143"/>
      <c r="I128" s="143"/>
      <c r="J128" s="143"/>
      <c r="K128" s="13"/>
      <c r="L128" s="13"/>
      <c r="M128" s="13"/>
      <c r="N128" s="13"/>
      <c r="W128" s="122">
        <f>R127</f>
        <v>0</v>
      </c>
      <c r="X128" s="122">
        <f>S127</f>
        <v>0</v>
      </c>
      <c r="Y128" s="122">
        <f>T127</f>
        <v>0</v>
      </c>
      <c r="Z128" s="122">
        <f>U127</f>
        <v>0</v>
      </c>
      <c r="AA128" s="122">
        <f>SUM($AA$126,$AA117,$AA$108,$AA$99,$AA$90,$AA$81,$AA$72,$AA$63,$AA$54,$AA$45,$AA$36,$AA$27,$AA$18)</f>
        <v>0</v>
      </c>
    </row>
    <row r="129" spans="2:27" ht="21" customHeight="1" x14ac:dyDescent="0.75">
      <c r="B129" s="65" t="s">
        <v>15</v>
      </c>
      <c r="C129" s="64" t="str">
        <f>'Modify Questionnaire Statements'!C17</f>
        <v>se réunit régulièrement, en présence de la plupart de ses membres.</v>
      </c>
      <c r="D129" s="64"/>
      <c r="E129" s="64"/>
      <c r="F129" s="64"/>
      <c r="G129" s="64"/>
      <c r="H129" s="64"/>
      <c r="I129" s="76"/>
      <c r="J129" s="64"/>
      <c r="K129" s="66">
        <v>4</v>
      </c>
      <c r="L129" s="66">
        <v>3</v>
      </c>
      <c r="M129" s="66">
        <v>2</v>
      </c>
      <c r="N129" s="66">
        <v>1</v>
      </c>
      <c r="R129" s="123" t="s">
        <v>6</v>
      </c>
      <c r="S129" s="123" t="s">
        <v>7</v>
      </c>
      <c r="T129" s="123" t="s">
        <v>8</v>
      </c>
      <c r="U129" s="123" t="s">
        <v>9</v>
      </c>
    </row>
    <row r="130" spans="2:27" x14ac:dyDescent="0.75">
      <c r="B130" s="2"/>
      <c r="C130" s="2"/>
      <c r="D130" s="2"/>
      <c r="E130" s="2"/>
      <c r="F130" s="2"/>
      <c r="G130" s="10"/>
      <c r="H130" s="10"/>
      <c r="I130" s="73">
        <f>rngParticipantName1</f>
        <v>0</v>
      </c>
      <c r="J130" s="11"/>
      <c r="K130" s="71"/>
      <c r="L130" s="71"/>
      <c r="M130" s="71"/>
      <c r="N130" s="71"/>
      <c r="Q130" s="121">
        <f t="shared" ref="Q130:Q136" si="108">I130</f>
        <v>0</v>
      </c>
      <c r="R130" s="122" t="str">
        <f>IF(K130,1,"")</f>
        <v/>
      </c>
      <c r="S130" s="122" t="str">
        <f t="shared" ref="S130:S136" si="109">IF(L130,1,"")</f>
        <v/>
      </c>
      <c r="T130" s="122" t="str">
        <f t="shared" ref="T130:T136" si="110">IF(M130,1,"")</f>
        <v/>
      </c>
      <c r="U130" s="122" t="str">
        <f t="shared" ref="U130:U136" si="111">IF(N130,1,"")</f>
        <v/>
      </c>
    </row>
    <row r="131" spans="2:27" x14ac:dyDescent="0.75">
      <c r="B131" s="2"/>
      <c r="C131" s="2"/>
      <c r="D131" s="2"/>
      <c r="E131" s="2"/>
      <c r="F131" s="2"/>
      <c r="G131" s="10"/>
      <c r="H131" s="10"/>
      <c r="I131" s="73">
        <f>rngParticipantName2</f>
        <v>0</v>
      </c>
      <c r="J131" s="10"/>
      <c r="K131" s="71"/>
      <c r="L131" s="71"/>
      <c r="M131" s="71"/>
      <c r="N131" s="71"/>
      <c r="Q131" s="121">
        <f t="shared" si="108"/>
        <v>0</v>
      </c>
      <c r="R131" s="122" t="str">
        <f t="shared" ref="R131:R136" si="112">IF(K131,1,"")</f>
        <v/>
      </c>
      <c r="S131" s="122" t="str">
        <f t="shared" si="109"/>
        <v/>
      </c>
      <c r="T131" s="122" t="str">
        <f t="shared" si="110"/>
        <v/>
      </c>
      <c r="U131" s="122" t="str">
        <f t="shared" si="111"/>
        <v/>
      </c>
    </row>
    <row r="132" spans="2:27" x14ac:dyDescent="0.75">
      <c r="B132" s="2"/>
      <c r="C132" s="2"/>
      <c r="D132" s="2"/>
      <c r="E132" s="2"/>
      <c r="F132" s="2"/>
      <c r="G132" s="10"/>
      <c r="H132" s="10"/>
      <c r="I132" s="73">
        <f>rngParticipantName3</f>
        <v>0</v>
      </c>
      <c r="J132" s="11"/>
      <c r="K132" s="71"/>
      <c r="L132" s="71"/>
      <c r="M132" s="71"/>
      <c r="N132" s="71"/>
      <c r="Q132" s="121">
        <f t="shared" si="108"/>
        <v>0</v>
      </c>
      <c r="R132" s="122" t="str">
        <f t="shared" si="112"/>
        <v/>
      </c>
      <c r="S132" s="122" t="str">
        <f t="shared" si="109"/>
        <v/>
      </c>
      <c r="T132" s="122" t="str">
        <f t="shared" si="110"/>
        <v/>
      </c>
      <c r="U132" s="122" t="str">
        <f t="shared" si="111"/>
        <v/>
      </c>
    </row>
    <row r="133" spans="2:27" x14ac:dyDescent="0.75">
      <c r="B133" s="2"/>
      <c r="C133" s="2"/>
      <c r="D133" s="2"/>
      <c r="E133" s="2"/>
      <c r="F133" s="2"/>
      <c r="G133" s="10"/>
      <c r="H133" s="10"/>
      <c r="I133" s="73">
        <f>rngParticipantName4</f>
        <v>0</v>
      </c>
      <c r="J133" s="10"/>
      <c r="K133" s="71"/>
      <c r="L133" s="71"/>
      <c r="M133" s="71"/>
      <c r="N133" s="71"/>
      <c r="Q133" s="121">
        <f t="shared" si="108"/>
        <v>0</v>
      </c>
      <c r="R133" s="122" t="str">
        <f t="shared" si="112"/>
        <v/>
      </c>
      <c r="S133" s="122" t="str">
        <f t="shared" si="109"/>
        <v/>
      </c>
      <c r="T133" s="122" t="str">
        <f t="shared" si="110"/>
        <v/>
      </c>
      <c r="U133" s="122" t="str">
        <f t="shared" si="111"/>
        <v/>
      </c>
    </row>
    <row r="134" spans="2:27" x14ac:dyDescent="0.75">
      <c r="B134" s="2"/>
      <c r="C134" s="2"/>
      <c r="D134" s="2"/>
      <c r="E134" s="2"/>
      <c r="F134" s="2"/>
      <c r="G134" s="10"/>
      <c r="H134" s="10"/>
      <c r="I134" s="73">
        <f>rngParticipantName5</f>
        <v>0</v>
      </c>
      <c r="J134" s="11"/>
      <c r="K134" s="71"/>
      <c r="L134" s="71"/>
      <c r="M134" s="71"/>
      <c r="N134" s="71"/>
      <c r="Q134" s="121">
        <f t="shared" si="108"/>
        <v>0</v>
      </c>
      <c r="R134" s="122" t="str">
        <f t="shared" si="112"/>
        <v/>
      </c>
      <c r="S134" s="122" t="str">
        <f t="shared" si="109"/>
        <v/>
      </c>
      <c r="T134" s="122" t="str">
        <f t="shared" si="110"/>
        <v/>
      </c>
      <c r="U134" s="122" t="str">
        <f t="shared" si="111"/>
        <v/>
      </c>
    </row>
    <row r="135" spans="2:27" x14ac:dyDescent="0.75">
      <c r="B135" s="2"/>
      <c r="C135" s="2"/>
      <c r="D135" s="2"/>
      <c r="E135" s="2"/>
      <c r="F135" s="2"/>
      <c r="G135" s="10"/>
      <c r="H135" s="10"/>
      <c r="I135" s="73">
        <f>rngParticipantName6</f>
        <v>0</v>
      </c>
      <c r="J135" s="10"/>
      <c r="K135" s="71"/>
      <c r="L135" s="71"/>
      <c r="M135" s="71"/>
      <c r="N135" s="71"/>
      <c r="Q135" s="121">
        <f t="shared" si="108"/>
        <v>0</v>
      </c>
      <c r="R135" s="122" t="str">
        <f t="shared" si="112"/>
        <v/>
      </c>
      <c r="S135" s="122" t="str">
        <f t="shared" si="109"/>
        <v/>
      </c>
      <c r="T135" s="122" t="str">
        <f t="shared" si="110"/>
        <v/>
      </c>
      <c r="U135" s="122" t="str">
        <f t="shared" si="111"/>
        <v/>
      </c>
    </row>
    <row r="136" spans="2:27" x14ac:dyDescent="0.75">
      <c r="B136" s="2"/>
      <c r="C136" s="2"/>
      <c r="D136" s="2"/>
      <c r="E136" s="2"/>
      <c r="F136" s="2"/>
      <c r="G136" s="10"/>
      <c r="H136" s="10"/>
      <c r="I136" s="73">
        <f>rngParticipantName7</f>
        <v>0</v>
      </c>
      <c r="J136" s="10"/>
      <c r="K136" s="71"/>
      <c r="L136" s="71"/>
      <c r="M136" s="71"/>
      <c r="N136" s="71"/>
      <c r="Q136" s="121">
        <f t="shared" si="108"/>
        <v>0</v>
      </c>
      <c r="R136" s="122" t="str">
        <f t="shared" si="112"/>
        <v/>
      </c>
      <c r="S136" s="122" t="str">
        <f t="shared" si="109"/>
        <v/>
      </c>
      <c r="T136" s="122" t="str">
        <f t="shared" si="110"/>
        <v/>
      </c>
      <c r="U136" s="122" t="str">
        <f t="shared" si="111"/>
        <v/>
      </c>
    </row>
    <row r="137" spans="2:27" x14ac:dyDescent="0.75">
      <c r="B137" s="2"/>
      <c r="C137" s="2"/>
      <c r="D137" s="2"/>
      <c r="E137" s="2"/>
      <c r="F137" s="2"/>
      <c r="G137" s="2"/>
      <c r="H137" s="2"/>
      <c r="I137" s="77"/>
      <c r="J137" s="2"/>
      <c r="K137" s="2"/>
      <c r="L137" s="2"/>
      <c r="M137" s="2"/>
      <c r="N137" s="2"/>
      <c r="R137" s="122">
        <f t="shared" ref="R137" si="113">SUM(R130:R136)</f>
        <v>0</v>
      </c>
      <c r="S137" s="122">
        <f t="shared" ref="S137" si="114">SUM(S130:S136)</f>
        <v>0</v>
      </c>
      <c r="T137" s="122">
        <f t="shared" ref="T137" si="115">SUM(T130:T136)</f>
        <v>0</v>
      </c>
      <c r="U137" s="122">
        <f t="shared" ref="U137" si="116">SUM(U130:U136)</f>
        <v>0</v>
      </c>
      <c r="W137" s="122">
        <f>IF(OR('Page couverture'!$J$16=2,'Page couverture'!$J$16=3),IF(OR(T137&gt;0,U137&gt;0),1,0),IF((T137+U137)&gt;1,1,0))</f>
        <v>0</v>
      </c>
      <c r="AA137" s="122">
        <f>IF(T137+U137&gt;0,1,0)</f>
        <v>0</v>
      </c>
    </row>
    <row r="138" spans="2:27" ht="21" customHeight="1" x14ac:dyDescent="0.75">
      <c r="B138" s="65" t="s">
        <v>17</v>
      </c>
      <c r="C138" s="64" t="str">
        <f>'Modify Questionnaire Statements'!C18</f>
        <v>reçoit à l’avance les documents relatifs aux réunions, ce qui permet à ses membres de bien se préparer aux réunions.</v>
      </c>
      <c r="D138" s="64"/>
      <c r="E138" s="64"/>
      <c r="F138" s="64"/>
      <c r="G138" s="64"/>
      <c r="H138" s="64"/>
      <c r="I138" s="76"/>
      <c r="J138" s="64"/>
      <c r="K138" s="66">
        <v>4</v>
      </c>
      <c r="L138" s="66">
        <v>3</v>
      </c>
      <c r="M138" s="66">
        <v>2</v>
      </c>
      <c r="N138" s="66">
        <v>1</v>
      </c>
      <c r="R138" s="123" t="s">
        <v>6</v>
      </c>
      <c r="S138" s="123" t="s">
        <v>7</v>
      </c>
      <c r="T138" s="123" t="s">
        <v>8</v>
      </c>
      <c r="U138" s="123" t="s">
        <v>9</v>
      </c>
    </row>
    <row r="139" spans="2:27" x14ac:dyDescent="0.75">
      <c r="B139" s="2"/>
      <c r="C139" s="2"/>
      <c r="D139" s="2"/>
      <c r="E139" s="2"/>
      <c r="F139" s="2"/>
      <c r="G139" s="10"/>
      <c r="H139" s="10"/>
      <c r="I139" s="73">
        <f>rngParticipantName1</f>
        <v>0</v>
      </c>
      <c r="J139" s="11"/>
      <c r="K139" s="71"/>
      <c r="L139" s="71"/>
      <c r="M139" s="71"/>
      <c r="N139" s="71"/>
      <c r="Q139" s="121">
        <f t="shared" ref="Q139:Q145" si="117">I139</f>
        <v>0</v>
      </c>
      <c r="R139" s="122" t="str">
        <f>IF(K139,1,"")</f>
        <v/>
      </c>
      <c r="S139" s="122" t="str">
        <f t="shared" ref="S139:S145" si="118">IF(L139,1,"")</f>
        <v/>
      </c>
      <c r="T139" s="122" t="str">
        <f t="shared" ref="T139:T145" si="119">IF(M139,1,"")</f>
        <v/>
      </c>
      <c r="U139" s="122" t="str">
        <f t="shared" ref="U139:U145" si="120">IF(N139,1,"")</f>
        <v/>
      </c>
    </row>
    <row r="140" spans="2:27" x14ac:dyDescent="0.75">
      <c r="B140" s="2"/>
      <c r="C140" s="2"/>
      <c r="D140" s="2"/>
      <c r="E140" s="2"/>
      <c r="F140" s="2"/>
      <c r="G140" s="10"/>
      <c r="H140" s="10"/>
      <c r="I140" s="73">
        <f>rngParticipantName2</f>
        <v>0</v>
      </c>
      <c r="J140" s="10"/>
      <c r="K140" s="71"/>
      <c r="L140" s="71"/>
      <c r="M140" s="71"/>
      <c r="N140" s="71"/>
      <c r="Q140" s="121">
        <f t="shared" si="117"/>
        <v>0</v>
      </c>
      <c r="R140" s="122" t="str">
        <f t="shared" ref="R140:R145" si="121">IF(K140,1,"")</f>
        <v/>
      </c>
      <c r="S140" s="122" t="str">
        <f t="shared" si="118"/>
        <v/>
      </c>
      <c r="T140" s="122" t="str">
        <f t="shared" si="119"/>
        <v/>
      </c>
      <c r="U140" s="122" t="str">
        <f t="shared" si="120"/>
        <v/>
      </c>
    </row>
    <row r="141" spans="2:27" x14ac:dyDescent="0.75">
      <c r="B141" s="2"/>
      <c r="C141" s="2"/>
      <c r="D141" s="2"/>
      <c r="E141" s="2"/>
      <c r="F141" s="2"/>
      <c r="G141" s="10"/>
      <c r="H141" s="10"/>
      <c r="I141" s="73">
        <f>rngParticipantName3</f>
        <v>0</v>
      </c>
      <c r="J141" s="11"/>
      <c r="K141" s="71"/>
      <c r="L141" s="71"/>
      <c r="M141" s="71"/>
      <c r="N141" s="71"/>
      <c r="Q141" s="121">
        <f t="shared" si="117"/>
        <v>0</v>
      </c>
      <c r="R141" s="122" t="str">
        <f t="shared" si="121"/>
        <v/>
      </c>
      <c r="S141" s="122" t="str">
        <f t="shared" si="118"/>
        <v/>
      </c>
      <c r="T141" s="122" t="str">
        <f t="shared" si="119"/>
        <v/>
      </c>
      <c r="U141" s="122" t="str">
        <f t="shared" si="120"/>
        <v/>
      </c>
    </row>
    <row r="142" spans="2:27" x14ac:dyDescent="0.75">
      <c r="B142" s="2"/>
      <c r="C142" s="2"/>
      <c r="D142" s="2"/>
      <c r="E142" s="2"/>
      <c r="F142" s="2"/>
      <c r="G142" s="10"/>
      <c r="H142" s="10"/>
      <c r="I142" s="73">
        <f>rngParticipantName4</f>
        <v>0</v>
      </c>
      <c r="J142" s="10"/>
      <c r="K142" s="71"/>
      <c r="L142" s="71"/>
      <c r="M142" s="71"/>
      <c r="N142" s="71"/>
      <c r="Q142" s="121">
        <f t="shared" si="117"/>
        <v>0</v>
      </c>
      <c r="R142" s="122" t="str">
        <f t="shared" si="121"/>
        <v/>
      </c>
      <c r="S142" s="122" t="str">
        <f t="shared" si="118"/>
        <v/>
      </c>
      <c r="T142" s="122" t="str">
        <f t="shared" si="119"/>
        <v/>
      </c>
      <c r="U142" s="122" t="str">
        <f t="shared" si="120"/>
        <v/>
      </c>
    </row>
    <row r="143" spans="2:27" x14ac:dyDescent="0.75">
      <c r="B143" s="2"/>
      <c r="C143" s="2"/>
      <c r="D143" s="2"/>
      <c r="E143" s="2"/>
      <c r="F143" s="2"/>
      <c r="G143" s="10"/>
      <c r="H143" s="10"/>
      <c r="I143" s="73">
        <f>rngParticipantName5</f>
        <v>0</v>
      </c>
      <c r="J143" s="11"/>
      <c r="K143" s="71"/>
      <c r="L143" s="71"/>
      <c r="M143" s="71"/>
      <c r="N143" s="71"/>
      <c r="Q143" s="121">
        <f t="shared" si="117"/>
        <v>0</v>
      </c>
      <c r="R143" s="122" t="str">
        <f t="shared" si="121"/>
        <v/>
      </c>
      <c r="S143" s="122" t="str">
        <f t="shared" si="118"/>
        <v/>
      </c>
      <c r="T143" s="122" t="str">
        <f t="shared" si="119"/>
        <v/>
      </c>
      <c r="U143" s="122" t="str">
        <f t="shared" si="120"/>
        <v/>
      </c>
    </row>
    <row r="144" spans="2:27" x14ac:dyDescent="0.75">
      <c r="B144" s="2"/>
      <c r="C144" s="2"/>
      <c r="D144" s="2"/>
      <c r="E144" s="2"/>
      <c r="F144" s="2"/>
      <c r="G144" s="10"/>
      <c r="H144" s="10"/>
      <c r="I144" s="73">
        <f>rngParticipantName6</f>
        <v>0</v>
      </c>
      <c r="J144" s="10"/>
      <c r="K144" s="71"/>
      <c r="L144" s="71"/>
      <c r="M144" s="71"/>
      <c r="N144" s="71"/>
      <c r="Q144" s="121">
        <f t="shared" si="117"/>
        <v>0</v>
      </c>
      <c r="R144" s="122" t="str">
        <f t="shared" si="121"/>
        <v/>
      </c>
      <c r="S144" s="122" t="str">
        <f t="shared" si="118"/>
        <v/>
      </c>
      <c r="T144" s="122" t="str">
        <f t="shared" si="119"/>
        <v/>
      </c>
      <c r="U144" s="122" t="str">
        <f t="shared" si="120"/>
        <v/>
      </c>
    </row>
    <row r="145" spans="2:27" x14ac:dyDescent="0.75">
      <c r="B145" s="2"/>
      <c r="C145" s="2"/>
      <c r="D145" s="2"/>
      <c r="E145" s="2"/>
      <c r="F145" s="2"/>
      <c r="G145" s="10"/>
      <c r="H145" s="10"/>
      <c r="I145" s="73">
        <f>rngParticipantName7</f>
        <v>0</v>
      </c>
      <c r="J145" s="10"/>
      <c r="K145" s="71"/>
      <c r="L145" s="71"/>
      <c r="M145" s="71"/>
      <c r="N145" s="71"/>
      <c r="Q145" s="121">
        <f t="shared" si="117"/>
        <v>0</v>
      </c>
      <c r="R145" s="122" t="str">
        <f t="shared" si="121"/>
        <v/>
      </c>
      <c r="S145" s="122" t="str">
        <f t="shared" si="118"/>
        <v/>
      </c>
      <c r="T145" s="122" t="str">
        <f t="shared" si="119"/>
        <v/>
      </c>
      <c r="U145" s="122" t="str">
        <f t="shared" si="120"/>
        <v/>
      </c>
    </row>
    <row r="146" spans="2:27" x14ac:dyDescent="0.75">
      <c r="B146" s="2"/>
      <c r="C146" s="2"/>
      <c r="D146" s="2"/>
      <c r="E146" s="2"/>
      <c r="F146" s="2"/>
      <c r="G146" s="2"/>
      <c r="H146" s="2"/>
      <c r="I146" s="77"/>
      <c r="J146" s="2"/>
      <c r="K146" s="2"/>
      <c r="L146" s="2"/>
      <c r="M146" s="2"/>
      <c r="N146" s="2"/>
      <c r="R146" s="122">
        <f t="shared" ref="R146" si="122">SUM(R139:R145)</f>
        <v>0</v>
      </c>
      <c r="S146" s="122">
        <f t="shared" ref="S146" si="123">SUM(S139:S145)</f>
        <v>0</v>
      </c>
      <c r="T146" s="122">
        <f t="shared" ref="T146" si="124">SUM(T139:T145)</f>
        <v>0</v>
      </c>
      <c r="U146" s="122">
        <f t="shared" ref="U146" si="125">SUM(U139:U145)</f>
        <v>0</v>
      </c>
      <c r="W146" s="122">
        <f>IF(OR('Page couverture'!$J$16=2,'Page couverture'!$J$16=3),IF(OR(T146&gt;0,U146&gt;0),1,0),IF((T146+U146)&gt;1,1,0))</f>
        <v>0</v>
      </c>
      <c r="AA146" s="122">
        <f>IF(T146+U146&gt;0,1,0)</f>
        <v>0</v>
      </c>
    </row>
    <row r="147" spans="2:27" ht="21" customHeight="1" x14ac:dyDescent="0.75">
      <c r="B147" s="65" t="s">
        <v>16</v>
      </c>
      <c r="C147" s="64" t="str">
        <f>'Modify Questionnaire Statements'!C19</f>
        <v>forme ses membres aux principes de gouvernance coopérative.</v>
      </c>
      <c r="D147" s="64"/>
      <c r="E147" s="64"/>
      <c r="F147" s="64"/>
      <c r="G147" s="64"/>
      <c r="H147" s="64"/>
      <c r="I147" s="76"/>
      <c r="J147" s="64"/>
      <c r="K147" s="66">
        <v>4</v>
      </c>
      <c r="L147" s="66">
        <v>3</v>
      </c>
      <c r="M147" s="66">
        <v>2</v>
      </c>
      <c r="N147" s="66">
        <v>1</v>
      </c>
      <c r="R147" s="123" t="s">
        <v>6</v>
      </c>
      <c r="S147" s="123" t="s">
        <v>7</v>
      </c>
      <c r="T147" s="123" t="s">
        <v>8</v>
      </c>
      <c r="U147" s="123" t="s">
        <v>9</v>
      </c>
    </row>
    <row r="148" spans="2:27" x14ac:dyDescent="0.75">
      <c r="B148" s="2"/>
      <c r="C148" s="2"/>
      <c r="D148" s="2"/>
      <c r="E148" s="2"/>
      <c r="F148" s="2"/>
      <c r="G148" s="10"/>
      <c r="H148" s="10"/>
      <c r="I148" s="73">
        <f>rngParticipantName1</f>
        <v>0</v>
      </c>
      <c r="J148" s="11"/>
      <c r="K148" s="71"/>
      <c r="L148" s="71"/>
      <c r="M148" s="71"/>
      <c r="N148" s="71"/>
      <c r="Q148" s="121">
        <f t="shared" ref="Q148:Q154" si="126">I148</f>
        <v>0</v>
      </c>
      <c r="R148" s="122" t="str">
        <f>IF(K148,1,"")</f>
        <v/>
      </c>
      <c r="S148" s="122" t="str">
        <f t="shared" ref="S148:S154" si="127">IF(L148,1,"")</f>
        <v/>
      </c>
      <c r="T148" s="122" t="str">
        <f t="shared" ref="T148:T154" si="128">IF(M148,1,"")</f>
        <v/>
      </c>
      <c r="U148" s="122" t="str">
        <f t="shared" ref="U148:U154" si="129">IF(N148,1,"")</f>
        <v/>
      </c>
    </row>
    <row r="149" spans="2:27" x14ac:dyDescent="0.75">
      <c r="B149" s="2"/>
      <c r="C149" s="2"/>
      <c r="D149" s="2"/>
      <c r="E149" s="2"/>
      <c r="F149" s="2"/>
      <c r="G149" s="10"/>
      <c r="H149" s="10"/>
      <c r="I149" s="73">
        <f>rngParticipantName2</f>
        <v>0</v>
      </c>
      <c r="J149" s="10"/>
      <c r="K149" s="71"/>
      <c r="L149" s="71"/>
      <c r="M149" s="71"/>
      <c r="N149" s="71"/>
      <c r="Q149" s="121">
        <f t="shared" si="126"/>
        <v>0</v>
      </c>
      <c r="R149" s="122" t="str">
        <f t="shared" ref="R149:R154" si="130">IF(K149,1,"")</f>
        <v/>
      </c>
      <c r="S149" s="122" t="str">
        <f t="shared" si="127"/>
        <v/>
      </c>
      <c r="T149" s="122" t="str">
        <f t="shared" si="128"/>
        <v/>
      </c>
      <c r="U149" s="122" t="str">
        <f t="shared" si="129"/>
        <v/>
      </c>
    </row>
    <row r="150" spans="2:27" x14ac:dyDescent="0.75">
      <c r="B150" s="2"/>
      <c r="C150" s="2"/>
      <c r="D150" s="2"/>
      <c r="E150" s="2"/>
      <c r="F150" s="2"/>
      <c r="G150" s="10"/>
      <c r="H150" s="10"/>
      <c r="I150" s="73">
        <f>rngParticipantName3</f>
        <v>0</v>
      </c>
      <c r="J150" s="11"/>
      <c r="K150" s="71"/>
      <c r="L150" s="71"/>
      <c r="M150" s="71"/>
      <c r="N150" s="71"/>
      <c r="Q150" s="121">
        <f t="shared" si="126"/>
        <v>0</v>
      </c>
      <c r="R150" s="122" t="str">
        <f t="shared" si="130"/>
        <v/>
      </c>
      <c r="S150" s="122" t="str">
        <f t="shared" si="127"/>
        <v/>
      </c>
      <c r="T150" s="122" t="str">
        <f t="shared" si="128"/>
        <v/>
      </c>
      <c r="U150" s="122" t="str">
        <f t="shared" si="129"/>
        <v/>
      </c>
    </row>
    <row r="151" spans="2:27" x14ac:dyDescent="0.75">
      <c r="B151" s="2"/>
      <c r="C151" s="2"/>
      <c r="D151" s="2"/>
      <c r="E151" s="2"/>
      <c r="F151" s="2"/>
      <c r="G151" s="10"/>
      <c r="H151" s="10"/>
      <c r="I151" s="73">
        <f>rngParticipantName4</f>
        <v>0</v>
      </c>
      <c r="J151" s="10"/>
      <c r="K151" s="71"/>
      <c r="L151" s="71"/>
      <c r="M151" s="71"/>
      <c r="N151" s="71"/>
      <c r="Q151" s="121">
        <f t="shared" si="126"/>
        <v>0</v>
      </c>
      <c r="R151" s="122" t="str">
        <f t="shared" si="130"/>
        <v/>
      </c>
      <c r="S151" s="122" t="str">
        <f t="shared" si="127"/>
        <v/>
      </c>
      <c r="T151" s="122" t="str">
        <f t="shared" si="128"/>
        <v/>
      </c>
      <c r="U151" s="122" t="str">
        <f t="shared" si="129"/>
        <v/>
      </c>
    </row>
    <row r="152" spans="2:27" x14ac:dyDescent="0.75">
      <c r="B152" s="2"/>
      <c r="C152" s="2"/>
      <c r="D152" s="2"/>
      <c r="E152" s="2"/>
      <c r="F152" s="2"/>
      <c r="G152" s="10"/>
      <c r="H152" s="10"/>
      <c r="I152" s="73">
        <f>rngParticipantName5</f>
        <v>0</v>
      </c>
      <c r="J152" s="11"/>
      <c r="K152" s="71"/>
      <c r="L152" s="71"/>
      <c r="M152" s="71"/>
      <c r="N152" s="71"/>
      <c r="Q152" s="121">
        <f t="shared" si="126"/>
        <v>0</v>
      </c>
      <c r="R152" s="122" t="str">
        <f t="shared" si="130"/>
        <v/>
      </c>
      <c r="S152" s="122" t="str">
        <f t="shared" si="127"/>
        <v/>
      </c>
      <c r="T152" s="122" t="str">
        <f t="shared" si="128"/>
        <v/>
      </c>
      <c r="U152" s="122" t="str">
        <f t="shared" si="129"/>
        <v/>
      </c>
    </row>
    <row r="153" spans="2:27" x14ac:dyDescent="0.75">
      <c r="B153" s="2"/>
      <c r="C153" s="2"/>
      <c r="D153" s="2"/>
      <c r="E153" s="2"/>
      <c r="F153" s="2"/>
      <c r="G153" s="10"/>
      <c r="H153" s="10"/>
      <c r="I153" s="73">
        <f>rngParticipantName6</f>
        <v>0</v>
      </c>
      <c r="J153" s="10"/>
      <c r="K153" s="71"/>
      <c r="L153" s="71"/>
      <c r="M153" s="71"/>
      <c r="N153" s="71"/>
      <c r="Q153" s="121">
        <f t="shared" si="126"/>
        <v>0</v>
      </c>
      <c r="R153" s="122" t="str">
        <f t="shared" si="130"/>
        <v/>
      </c>
      <c r="S153" s="122" t="str">
        <f t="shared" si="127"/>
        <v/>
      </c>
      <c r="T153" s="122" t="str">
        <f t="shared" si="128"/>
        <v/>
      </c>
      <c r="U153" s="122" t="str">
        <f t="shared" si="129"/>
        <v/>
      </c>
    </row>
    <row r="154" spans="2:27" x14ac:dyDescent="0.75">
      <c r="B154" s="2"/>
      <c r="C154" s="2"/>
      <c r="D154" s="2"/>
      <c r="E154" s="2"/>
      <c r="F154" s="2"/>
      <c r="G154" s="10"/>
      <c r="H154" s="10"/>
      <c r="I154" s="73">
        <f>rngParticipantName7</f>
        <v>0</v>
      </c>
      <c r="J154" s="10"/>
      <c r="K154" s="71"/>
      <c r="L154" s="71"/>
      <c r="M154" s="71"/>
      <c r="N154" s="71"/>
      <c r="Q154" s="121">
        <f t="shared" si="126"/>
        <v>0</v>
      </c>
      <c r="R154" s="122" t="str">
        <f t="shared" si="130"/>
        <v/>
      </c>
      <c r="S154" s="122" t="str">
        <f t="shared" si="127"/>
        <v/>
      </c>
      <c r="T154" s="122" t="str">
        <f t="shared" si="128"/>
        <v/>
      </c>
      <c r="U154" s="122" t="str">
        <f t="shared" si="129"/>
        <v/>
      </c>
    </row>
    <row r="155" spans="2:27" x14ac:dyDescent="0.75">
      <c r="B155" s="2"/>
      <c r="C155" s="2"/>
      <c r="D155" s="2"/>
      <c r="E155" s="2"/>
      <c r="F155" s="2"/>
      <c r="G155" s="2"/>
      <c r="H155" s="2"/>
      <c r="I155" s="77"/>
      <c r="J155" s="2"/>
      <c r="K155" s="2"/>
      <c r="L155" s="2"/>
      <c r="M155" s="2"/>
      <c r="N155" s="2"/>
      <c r="R155" s="122">
        <f t="shared" ref="R155" si="131">SUM(R148:R154)</f>
        <v>0</v>
      </c>
      <c r="S155" s="122">
        <f t="shared" ref="S155" si="132">SUM(S148:S154)</f>
        <v>0</v>
      </c>
      <c r="T155" s="122">
        <f t="shared" ref="T155" si="133">SUM(T148:T154)</f>
        <v>0</v>
      </c>
      <c r="U155" s="122">
        <f t="shared" ref="U155" si="134">SUM(U148:U154)</f>
        <v>0</v>
      </c>
      <c r="W155" s="122">
        <f>IF(OR('Page couverture'!$J$16=2,'Page couverture'!$J$16=3),IF(OR(T155&gt;0,U155&gt;0),1,0),IF((T155+U155)&gt;1,1,0))</f>
        <v>0</v>
      </c>
      <c r="AA155" s="122">
        <f>IF(T155+U155&gt;0,1,0)</f>
        <v>0</v>
      </c>
    </row>
    <row r="156" spans="2:27" ht="21" customHeight="1" x14ac:dyDescent="0.75">
      <c r="B156" s="65" t="s">
        <v>18</v>
      </c>
      <c r="C156" s="64" t="str">
        <f>'Modify Questionnaire Statements'!C20</f>
        <v>fixe des priorités et des plans stratégiques.</v>
      </c>
      <c r="D156" s="64"/>
      <c r="E156" s="64"/>
      <c r="F156" s="64"/>
      <c r="G156" s="64"/>
      <c r="H156" s="64"/>
      <c r="I156" s="76"/>
      <c r="J156" s="64"/>
      <c r="K156" s="66">
        <v>4</v>
      </c>
      <c r="L156" s="66">
        <v>3</v>
      </c>
      <c r="M156" s="66">
        <v>2</v>
      </c>
      <c r="N156" s="66">
        <v>1</v>
      </c>
      <c r="R156" s="123" t="s">
        <v>6</v>
      </c>
      <c r="S156" s="123" t="s">
        <v>7</v>
      </c>
      <c r="T156" s="123" t="s">
        <v>8</v>
      </c>
      <c r="U156" s="123" t="s">
        <v>9</v>
      </c>
    </row>
    <row r="157" spans="2:27" x14ac:dyDescent="0.75">
      <c r="B157" s="2"/>
      <c r="C157" s="2"/>
      <c r="D157" s="2"/>
      <c r="E157" s="2"/>
      <c r="F157" s="2"/>
      <c r="G157" s="10"/>
      <c r="H157" s="10"/>
      <c r="I157" s="73">
        <f>rngParticipantName1</f>
        <v>0</v>
      </c>
      <c r="J157" s="11"/>
      <c r="K157" s="71"/>
      <c r="L157" s="71"/>
      <c r="M157" s="71"/>
      <c r="N157" s="71"/>
      <c r="Q157" s="121">
        <f t="shared" ref="Q157:Q163" si="135">I157</f>
        <v>0</v>
      </c>
      <c r="R157" s="122" t="str">
        <f>IF(K157,1,"")</f>
        <v/>
      </c>
      <c r="S157" s="122" t="str">
        <f t="shared" ref="S157:S163" si="136">IF(L157,1,"")</f>
        <v/>
      </c>
      <c r="T157" s="122" t="str">
        <f t="shared" ref="T157:T163" si="137">IF(M157,1,"")</f>
        <v/>
      </c>
      <c r="U157" s="122" t="str">
        <f t="shared" ref="U157:U163" si="138">IF(N157,1,"")</f>
        <v/>
      </c>
    </row>
    <row r="158" spans="2:27" x14ac:dyDescent="0.75">
      <c r="B158" s="2"/>
      <c r="C158" s="2"/>
      <c r="D158" s="2"/>
      <c r="E158" s="2"/>
      <c r="F158" s="2"/>
      <c r="G158" s="10"/>
      <c r="H158" s="10"/>
      <c r="I158" s="73">
        <f>rngParticipantName2</f>
        <v>0</v>
      </c>
      <c r="J158" s="10"/>
      <c r="K158" s="71"/>
      <c r="L158" s="71"/>
      <c r="M158" s="71"/>
      <c r="N158" s="71"/>
      <c r="Q158" s="121">
        <f t="shared" si="135"/>
        <v>0</v>
      </c>
      <c r="R158" s="122" t="str">
        <f t="shared" ref="R158:R163" si="139">IF(K158,1,"")</f>
        <v/>
      </c>
      <c r="S158" s="122" t="str">
        <f t="shared" si="136"/>
        <v/>
      </c>
      <c r="T158" s="122" t="str">
        <f t="shared" si="137"/>
        <v/>
      </c>
      <c r="U158" s="122" t="str">
        <f t="shared" si="138"/>
        <v/>
      </c>
    </row>
    <row r="159" spans="2:27" x14ac:dyDescent="0.75">
      <c r="B159" s="2"/>
      <c r="C159" s="2"/>
      <c r="D159" s="2"/>
      <c r="E159" s="2"/>
      <c r="F159" s="2"/>
      <c r="G159" s="10"/>
      <c r="H159" s="10"/>
      <c r="I159" s="73">
        <f>rngParticipantName3</f>
        <v>0</v>
      </c>
      <c r="J159" s="11"/>
      <c r="K159" s="71"/>
      <c r="L159" s="71"/>
      <c r="M159" s="71"/>
      <c r="N159" s="71"/>
      <c r="Q159" s="121">
        <f t="shared" si="135"/>
        <v>0</v>
      </c>
      <c r="R159" s="122" t="str">
        <f t="shared" si="139"/>
        <v/>
      </c>
      <c r="S159" s="122" t="str">
        <f t="shared" si="136"/>
        <v/>
      </c>
      <c r="T159" s="122" t="str">
        <f t="shared" si="137"/>
        <v/>
      </c>
      <c r="U159" s="122" t="str">
        <f t="shared" si="138"/>
        <v/>
      </c>
    </row>
    <row r="160" spans="2:27" x14ac:dyDescent="0.75">
      <c r="B160" s="2"/>
      <c r="C160" s="2"/>
      <c r="D160" s="2"/>
      <c r="E160" s="2"/>
      <c r="F160" s="2"/>
      <c r="G160" s="10"/>
      <c r="H160" s="10"/>
      <c r="I160" s="73">
        <f>rngParticipantName4</f>
        <v>0</v>
      </c>
      <c r="J160" s="10"/>
      <c r="K160" s="71"/>
      <c r="L160" s="71"/>
      <c r="M160" s="71"/>
      <c r="N160" s="71"/>
      <c r="Q160" s="121">
        <f t="shared" si="135"/>
        <v>0</v>
      </c>
      <c r="R160" s="122" t="str">
        <f t="shared" si="139"/>
        <v/>
      </c>
      <c r="S160" s="122" t="str">
        <f t="shared" si="136"/>
        <v/>
      </c>
      <c r="T160" s="122" t="str">
        <f t="shared" si="137"/>
        <v/>
      </c>
      <c r="U160" s="122" t="str">
        <f t="shared" si="138"/>
        <v/>
      </c>
    </row>
    <row r="161" spans="2:27" x14ac:dyDescent="0.75">
      <c r="B161" s="2"/>
      <c r="C161" s="2"/>
      <c r="D161" s="2"/>
      <c r="E161" s="2"/>
      <c r="F161" s="2"/>
      <c r="G161" s="10"/>
      <c r="H161" s="10"/>
      <c r="I161" s="73">
        <f>rngParticipantName5</f>
        <v>0</v>
      </c>
      <c r="J161" s="11"/>
      <c r="K161" s="71"/>
      <c r="L161" s="71"/>
      <c r="M161" s="71"/>
      <c r="N161" s="71"/>
      <c r="Q161" s="121">
        <f t="shared" si="135"/>
        <v>0</v>
      </c>
      <c r="R161" s="122" t="str">
        <f t="shared" si="139"/>
        <v/>
      </c>
      <c r="S161" s="122" t="str">
        <f t="shared" si="136"/>
        <v/>
      </c>
      <c r="T161" s="122" t="str">
        <f t="shared" si="137"/>
        <v/>
      </c>
      <c r="U161" s="122" t="str">
        <f t="shared" si="138"/>
        <v/>
      </c>
    </row>
    <row r="162" spans="2:27" x14ac:dyDescent="0.75">
      <c r="B162" s="2"/>
      <c r="C162" s="2"/>
      <c r="D162" s="2"/>
      <c r="E162" s="2"/>
      <c r="F162" s="2"/>
      <c r="G162" s="10"/>
      <c r="H162" s="10"/>
      <c r="I162" s="73">
        <f>rngParticipantName6</f>
        <v>0</v>
      </c>
      <c r="J162" s="10"/>
      <c r="K162" s="71"/>
      <c r="L162" s="71"/>
      <c r="M162" s="71"/>
      <c r="N162" s="71"/>
      <c r="Q162" s="121">
        <f t="shared" si="135"/>
        <v>0</v>
      </c>
      <c r="R162" s="122" t="str">
        <f t="shared" si="139"/>
        <v/>
      </c>
      <c r="S162" s="122" t="str">
        <f t="shared" si="136"/>
        <v/>
      </c>
      <c r="T162" s="122" t="str">
        <f t="shared" si="137"/>
        <v/>
      </c>
      <c r="U162" s="122" t="str">
        <f t="shared" si="138"/>
        <v/>
      </c>
    </row>
    <row r="163" spans="2:27" x14ac:dyDescent="0.75">
      <c r="B163" s="2"/>
      <c r="C163" s="2"/>
      <c r="D163" s="2"/>
      <c r="E163" s="2"/>
      <c r="F163" s="2"/>
      <c r="G163" s="10"/>
      <c r="H163" s="10"/>
      <c r="I163" s="73">
        <f>rngParticipantName7</f>
        <v>0</v>
      </c>
      <c r="J163" s="10"/>
      <c r="K163" s="71"/>
      <c r="L163" s="71"/>
      <c r="M163" s="71"/>
      <c r="N163" s="71"/>
      <c r="Q163" s="121">
        <f t="shared" si="135"/>
        <v>0</v>
      </c>
      <c r="R163" s="122" t="str">
        <f t="shared" si="139"/>
        <v/>
      </c>
      <c r="S163" s="122" t="str">
        <f t="shared" si="136"/>
        <v/>
      </c>
      <c r="T163" s="122" t="str">
        <f t="shared" si="137"/>
        <v/>
      </c>
      <c r="U163" s="122" t="str">
        <f t="shared" si="138"/>
        <v/>
      </c>
    </row>
    <row r="164" spans="2:27" x14ac:dyDescent="0.75">
      <c r="B164" s="2"/>
      <c r="C164" s="2"/>
      <c r="D164" s="2"/>
      <c r="E164" s="2"/>
      <c r="F164" s="2"/>
      <c r="G164" s="2"/>
      <c r="H164" s="2"/>
      <c r="I164" s="77"/>
      <c r="J164" s="2"/>
      <c r="K164" s="2"/>
      <c r="L164" s="2"/>
      <c r="M164" s="2"/>
      <c r="N164" s="2"/>
      <c r="R164" s="122">
        <f t="shared" ref="R164" si="140">SUM(R157:R163)</f>
        <v>0</v>
      </c>
      <c r="S164" s="122">
        <f t="shared" ref="S164" si="141">SUM(S157:S163)</f>
        <v>0</v>
      </c>
      <c r="T164" s="122">
        <f t="shared" ref="T164" si="142">SUM(T157:T163)</f>
        <v>0</v>
      </c>
      <c r="U164" s="122">
        <f t="shared" ref="U164" si="143">SUM(U157:U163)</f>
        <v>0</v>
      </c>
      <c r="W164" s="122">
        <f>IF(OR('Page couverture'!$J$16=2,'Page couverture'!$J$16=3),IF(OR(T164&gt;0,U164&gt;0),1,0),IF((T164+U164)&gt;1,1,0))</f>
        <v>0</v>
      </c>
      <c r="AA164" s="122">
        <f>IF(T164+U164&gt;0,1,0)</f>
        <v>0</v>
      </c>
    </row>
    <row r="165" spans="2:27" ht="21" customHeight="1" x14ac:dyDescent="0.75">
      <c r="B165" s="65" t="s">
        <v>19</v>
      </c>
      <c r="C165" s="64" t="str">
        <f>'Modify Questionnaire Statements'!C21</f>
        <v>mesure les progrès de la coopérative par rapport aux plans qu’elle établit.</v>
      </c>
      <c r="D165" s="64"/>
      <c r="E165" s="64"/>
      <c r="F165" s="64"/>
      <c r="G165" s="64"/>
      <c r="H165" s="64"/>
      <c r="I165" s="76"/>
      <c r="J165" s="64"/>
      <c r="K165" s="66">
        <v>4</v>
      </c>
      <c r="L165" s="66">
        <v>3</v>
      </c>
      <c r="M165" s="66">
        <v>2</v>
      </c>
      <c r="N165" s="66">
        <v>1</v>
      </c>
      <c r="R165" s="123" t="s">
        <v>6</v>
      </c>
      <c r="S165" s="123" t="s">
        <v>7</v>
      </c>
      <c r="T165" s="123" t="s">
        <v>8</v>
      </c>
      <c r="U165" s="123" t="s">
        <v>9</v>
      </c>
    </row>
    <row r="166" spans="2:27" x14ac:dyDescent="0.75">
      <c r="B166" s="2"/>
      <c r="C166" s="2"/>
      <c r="D166" s="2"/>
      <c r="E166" s="2"/>
      <c r="F166" s="2"/>
      <c r="G166" s="10"/>
      <c r="H166" s="10"/>
      <c r="I166" s="73">
        <f>rngParticipantName1</f>
        <v>0</v>
      </c>
      <c r="J166" s="11"/>
      <c r="K166" s="71"/>
      <c r="L166" s="71"/>
      <c r="M166" s="71"/>
      <c r="N166" s="71"/>
      <c r="Q166" s="121">
        <f t="shared" ref="Q166:Q172" si="144">I166</f>
        <v>0</v>
      </c>
      <c r="R166" s="122" t="str">
        <f>IF(K166,1,"")</f>
        <v/>
      </c>
      <c r="S166" s="122" t="str">
        <f t="shared" ref="S166:S172" si="145">IF(L166,1,"")</f>
        <v/>
      </c>
      <c r="T166" s="122" t="str">
        <f t="shared" ref="T166:T172" si="146">IF(M166,1,"")</f>
        <v/>
      </c>
      <c r="U166" s="122" t="str">
        <f t="shared" ref="U166:U172" si="147">IF(N166,1,"")</f>
        <v/>
      </c>
    </row>
    <row r="167" spans="2:27" x14ac:dyDescent="0.75">
      <c r="B167" s="2"/>
      <c r="C167" s="2"/>
      <c r="D167" s="2"/>
      <c r="E167" s="2"/>
      <c r="F167" s="2"/>
      <c r="G167" s="10"/>
      <c r="H167" s="10"/>
      <c r="I167" s="73">
        <f>rngParticipantName2</f>
        <v>0</v>
      </c>
      <c r="J167" s="10"/>
      <c r="K167" s="71"/>
      <c r="L167" s="71"/>
      <c r="M167" s="71"/>
      <c r="N167" s="71"/>
      <c r="Q167" s="121">
        <f t="shared" si="144"/>
        <v>0</v>
      </c>
      <c r="R167" s="122" t="str">
        <f t="shared" ref="R167:R172" si="148">IF(K167,1,"")</f>
        <v/>
      </c>
      <c r="S167" s="122" t="str">
        <f t="shared" si="145"/>
        <v/>
      </c>
      <c r="T167" s="122" t="str">
        <f t="shared" si="146"/>
        <v/>
      </c>
      <c r="U167" s="122" t="str">
        <f t="shared" si="147"/>
        <v/>
      </c>
    </row>
    <row r="168" spans="2:27" x14ac:dyDescent="0.75">
      <c r="B168" s="2"/>
      <c r="C168" s="2"/>
      <c r="D168" s="2"/>
      <c r="E168" s="2"/>
      <c r="F168" s="2"/>
      <c r="G168" s="10"/>
      <c r="H168" s="10"/>
      <c r="I168" s="73">
        <f>rngParticipantName3</f>
        <v>0</v>
      </c>
      <c r="J168" s="11"/>
      <c r="K168" s="71"/>
      <c r="L168" s="71"/>
      <c r="M168" s="71"/>
      <c r="N168" s="71"/>
      <c r="Q168" s="121">
        <f t="shared" si="144"/>
        <v>0</v>
      </c>
      <c r="R168" s="122" t="str">
        <f t="shared" si="148"/>
        <v/>
      </c>
      <c r="S168" s="122" t="str">
        <f t="shared" si="145"/>
        <v/>
      </c>
      <c r="T168" s="122" t="str">
        <f t="shared" si="146"/>
        <v/>
      </c>
      <c r="U168" s="122" t="str">
        <f t="shared" si="147"/>
        <v/>
      </c>
    </row>
    <row r="169" spans="2:27" x14ac:dyDescent="0.75">
      <c r="B169" s="2"/>
      <c r="C169" s="2"/>
      <c r="D169" s="2"/>
      <c r="E169" s="2"/>
      <c r="F169" s="2"/>
      <c r="G169" s="10"/>
      <c r="H169" s="10"/>
      <c r="I169" s="73">
        <f>rngParticipantName4</f>
        <v>0</v>
      </c>
      <c r="J169" s="10"/>
      <c r="K169" s="71"/>
      <c r="L169" s="71"/>
      <c r="M169" s="71"/>
      <c r="N169" s="71"/>
      <c r="Q169" s="121">
        <f t="shared" si="144"/>
        <v>0</v>
      </c>
      <c r="R169" s="122" t="str">
        <f t="shared" si="148"/>
        <v/>
      </c>
      <c r="S169" s="122" t="str">
        <f t="shared" si="145"/>
        <v/>
      </c>
      <c r="T169" s="122" t="str">
        <f t="shared" si="146"/>
        <v/>
      </c>
      <c r="U169" s="122" t="str">
        <f t="shared" si="147"/>
        <v/>
      </c>
    </row>
    <row r="170" spans="2:27" x14ac:dyDescent="0.75">
      <c r="B170" s="2"/>
      <c r="C170" s="2"/>
      <c r="D170" s="2"/>
      <c r="E170" s="2"/>
      <c r="F170" s="2"/>
      <c r="G170" s="10"/>
      <c r="H170" s="10"/>
      <c r="I170" s="73">
        <f>rngParticipantName5</f>
        <v>0</v>
      </c>
      <c r="J170" s="11"/>
      <c r="K170" s="71"/>
      <c r="L170" s="71"/>
      <c r="M170" s="71"/>
      <c r="N170" s="71"/>
      <c r="Q170" s="121">
        <f t="shared" si="144"/>
        <v>0</v>
      </c>
      <c r="R170" s="122" t="str">
        <f t="shared" si="148"/>
        <v/>
      </c>
      <c r="S170" s="122" t="str">
        <f t="shared" si="145"/>
        <v/>
      </c>
      <c r="T170" s="122" t="str">
        <f t="shared" si="146"/>
        <v/>
      </c>
      <c r="U170" s="122" t="str">
        <f t="shared" si="147"/>
        <v/>
      </c>
    </row>
    <row r="171" spans="2:27" x14ac:dyDescent="0.75">
      <c r="B171" s="2"/>
      <c r="C171" s="2"/>
      <c r="D171" s="2"/>
      <c r="E171" s="2"/>
      <c r="F171" s="2"/>
      <c r="G171" s="10"/>
      <c r="H171" s="10"/>
      <c r="I171" s="73">
        <f>rngParticipantName6</f>
        <v>0</v>
      </c>
      <c r="J171" s="10"/>
      <c r="K171" s="71"/>
      <c r="L171" s="71"/>
      <c r="M171" s="71"/>
      <c r="N171" s="71"/>
      <c r="Q171" s="121">
        <f t="shared" si="144"/>
        <v>0</v>
      </c>
      <c r="R171" s="122" t="str">
        <f t="shared" si="148"/>
        <v/>
      </c>
      <c r="S171" s="122" t="str">
        <f t="shared" si="145"/>
        <v/>
      </c>
      <c r="T171" s="122" t="str">
        <f t="shared" si="146"/>
        <v/>
      </c>
      <c r="U171" s="122" t="str">
        <f t="shared" si="147"/>
        <v/>
      </c>
    </row>
    <row r="172" spans="2:27" x14ac:dyDescent="0.75">
      <c r="B172" s="2"/>
      <c r="C172" s="2"/>
      <c r="D172" s="2"/>
      <c r="E172" s="2"/>
      <c r="F172" s="2"/>
      <c r="G172" s="10"/>
      <c r="H172" s="10"/>
      <c r="I172" s="73">
        <f>rngParticipantName7</f>
        <v>0</v>
      </c>
      <c r="J172" s="10"/>
      <c r="K172" s="71"/>
      <c r="L172" s="71"/>
      <c r="M172" s="71"/>
      <c r="N172" s="71"/>
      <c r="Q172" s="121">
        <f t="shared" si="144"/>
        <v>0</v>
      </c>
      <c r="R172" s="122" t="str">
        <f t="shared" si="148"/>
        <v/>
      </c>
      <c r="S172" s="122" t="str">
        <f t="shared" si="145"/>
        <v/>
      </c>
      <c r="T172" s="122" t="str">
        <f t="shared" si="146"/>
        <v/>
      </c>
      <c r="U172" s="122" t="str">
        <f t="shared" si="147"/>
        <v/>
      </c>
    </row>
    <row r="173" spans="2:27" x14ac:dyDescent="0.75">
      <c r="B173" s="2"/>
      <c r="C173" s="2"/>
      <c r="D173" s="2"/>
      <c r="E173" s="2"/>
      <c r="F173" s="2"/>
      <c r="G173" s="2"/>
      <c r="H173" s="2"/>
      <c r="I173" s="77"/>
      <c r="J173" s="2"/>
      <c r="K173" s="2"/>
      <c r="L173" s="2"/>
      <c r="M173" s="2"/>
      <c r="N173" s="2"/>
      <c r="R173" s="122">
        <f t="shared" ref="R173" si="149">SUM(R166:R172)</f>
        <v>0</v>
      </c>
      <c r="S173" s="122">
        <f t="shared" ref="S173" si="150">SUM(S166:S172)</f>
        <v>0</v>
      </c>
      <c r="T173" s="122">
        <f t="shared" ref="T173" si="151">SUM(T166:T172)</f>
        <v>0</v>
      </c>
      <c r="U173" s="122">
        <f t="shared" ref="U173" si="152">SUM(U166:U172)</f>
        <v>0</v>
      </c>
      <c r="W173" s="122">
        <f>IF(OR('Page couverture'!$J$16=2,'Page couverture'!$J$16=3),IF(OR(T173&gt;0,U173&gt;0),1,0),IF((T173+U173)&gt;1,1,0))</f>
        <v>0</v>
      </c>
      <c r="AA173" s="122">
        <f>IF(T173+U173&gt;0,1,0)</f>
        <v>0</v>
      </c>
    </row>
    <row r="174" spans="2:27" ht="21" customHeight="1" x14ac:dyDescent="0.75">
      <c r="B174" s="65" t="s">
        <v>20</v>
      </c>
      <c r="C174" s="64" t="str">
        <f>'Modify Questionnaire Statements'!C22</f>
        <v>évalue régulièrement son rendement et celui de la direction.</v>
      </c>
      <c r="D174" s="64"/>
      <c r="E174" s="64"/>
      <c r="F174" s="64"/>
      <c r="G174" s="64"/>
      <c r="H174" s="64"/>
      <c r="I174" s="76"/>
      <c r="J174" s="64"/>
      <c r="K174" s="66">
        <v>4</v>
      </c>
      <c r="L174" s="66">
        <v>3</v>
      </c>
      <c r="M174" s="66">
        <v>2</v>
      </c>
      <c r="N174" s="66">
        <v>1</v>
      </c>
      <c r="R174" s="123" t="s">
        <v>6</v>
      </c>
      <c r="S174" s="123" t="s">
        <v>7</v>
      </c>
      <c r="T174" s="123" t="s">
        <v>8</v>
      </c>
      <c r="U174" s="123" t="s">
        <v>9</v>
      </c>
    </row>
    <row r="175" spans="2:27" x14ac:dyDescent="0.75">
      <c r="B175" s="2"/>
      <c r="C175" s="2"/>
      <c r="D175" s="2"/>
      <c r="E175" s="2"/>
      <c r="F175" s="2"/>
      <c r="G175" s="10"/>
      <c r="H175" s="10"/>
      <c r="I175" s="73">
        <f>rngParticipantName1</f>
        <v>0</v>
      </c>
      <c r="J175" s="11"/>
      <c r="K175" s="71"/>
      <c r="L175" s="71"/>
      <c r="M175" s="71"/>
      <c r="N175" s="71"/>
      <c r="Q175" s="121">
        <f t="shared" ref="Q175:Q181" si="153">I175</f>
        <v>0</v>
      </c>
      <c r="R175" s="122" t="str">
        <f>IF(K175,1,"")</f>
        <v/>
      </c>
      <c r="S175" s="122" t="str">
        <f t="shared" ref="S175:S181" si="154">IF(L175,1,"")</f>
        <v/>
      </c>
      <c r="T175" s="122" t="str">
        <f t="shared" ref="T175:T181" si="155">IF(M175,1,"")</f>
        <v/>
      </c>
      <c r="U175" s="122" t="str">
        <f t="shared" ref="U175:U181" si="156">IF(N175,1,"")</f>
        <v/>
      </c>
    </row>
    <row r="176" spans="2:27" x14ac:dyDescent="0.75">
      <c r="B176" s="2"/>
      <c r="C176" s="2"/>
      <c r="D176" s="2"/>
      <c r="E176" s="2"/>
      <c r="F176" s="2"/>
      <c r="G176" s="10"/>
      <c r="H176" s="10"/>
      <c r="I176" s="73">
        <f>rngParticipantName2</f>
        <v>0</v>
      </c>
      <c r="J176" s="10"/>
      <c r="K176" s="71"/>
      <c r="L176" s="71"/>
      <c r="M176" s="71"/>
      <c r="N176" s="71"/>
      <c r="Q176" s="121">
        <f t="shared" si="153"/>
        <v>0</v>
      </c>
      <c r="R176" s="122" t="str">
        <f t="shared" ref="R176:R181" si="157">IF(K176,1,"")</f>
        <v/>
      </c>
      <c r="S176" s="122" t="str">
        <f t="shared" si="154"/>
        <v/>
      </c>
      <c r="T176" s="122" t="str">
        <f t="shared" si="155"/>
        <v/>
      </c>
      <c r="U176" s="122" t="str">
        <f t="shared" si="156"/>
        <v/>
      </c>
    </row>
    <row r="177" spans="2:27" x14ac:dyDescent="0.75">
      <c r="B177" s="2"/>
      <c r="C177" s="2"/>
      <c r="D177" s="2"/>
      <c r="E177" s="2"/>
      <c r="F177" s="2"/>
      <c r="G177" s="10"/>
      <c r="H177" s="10"/>
      <c r="I177" s="73">
        <f>rngParticipantName3</f>
        <v>0</v>
      </c>
      <c r="J177" s="11"/>
      <c r="K177" s="71"/>
      <c r="L177" s="71"/>
      <c r="M177" s="71"/>
      <c r="N177" s="71"/>
      <c r="Q177" s="121">
        <f t="shared" si="153"/>
        <v>0</v>
      </c>
      <c r="R177" s="122" t="str">
        <f t="shared" si="157"/>
        <v/>
      </c>
      <c r="S177" s="122" t="str">
        <f t="shared" si="154"/>
        <v/>
      </c>
      <c r="T177" s="122" t="str">
        <f t="shared" si="155"/>
        <v/>
      </c>
      <c r="U177" s="122" t="str">
        <f t="shared" si="156"/>
        <v/>
      </c>
    </row>
    <row r="178" spans="2:27" x14ac:dyDescent="0.75">
      <c r="B178" s="2"/>
      <c r="C178" s="2"/>
      <c r="D178" s="2"/>
      <c r="E178" s="2"/>
      <c r="F178" s="2"/>
      <c r="G178" s="10"/>
      <c r="H178" s="10"/>
      <c r="I178" s="73">
        <f>rngParticipantName4</f>
        <v>0</v>
      </c>
      <c r="J178" s="10"/>
      <c r="K178" s="71"/>
      <c r="L178" s="71"/>
      <c r="M178" s="71"/>
      <c r="N178" s="71"/>
      <c r="Q178" s="121">
        <f t="shared" si="153"/>
        <v>0</v>
      </c>
      <c r="R178" s="122" t="str">
        <f t="shared" si="157"/>
        <v/>
      </c>
      <c r="S178" s="122" t="str">
        <f t="shared" si="154"/>
        <v/>
      </c>
      <c r="T178" s="122" t="str">
        <f t="shared" si="155"/>
        <v/>
      </c>
      <c r="U178" s="122" t="str">
        <f t="shared" si="156"/>
        <v/>
      </c>
    </row>
    <row r="179" spans="2:27" x14ac:dyDescent="0.75">
      <c r="B179" s="2"/>
      <c r="C179" s="2"/>
      <c r="D179" s="2"/>
      <c r="E179" s="2"/>
      <c r="F179" s="2"/>
      <c r="G179" s="10"/>
      <c r="H179" s="10"/>
      <c r="I179" s="73">
        <f>rngParticipantName5</f>
        <v>0</v>
      </c>
      <c r="J179" s="11"/>
      <c r="K179" s="71"/>
      <c r="L179" s="71"/>
      <c r="M179" s="71"/>
      <c r="N179" s="71"/>
      <c r="Q179" s="121">
        <f t="shared" si="153"/>
        <v>0</v>
      </c>
      <c r="R179" s="122" t="str">
        <f t="shared" si="157"/>
        <v/>
      </c>
      <c r="S179" s="122" t="str">
        <f t="shared" si="154"/>
        <v/>
      </c>
      <c r="T179" s="122" t="str">
        <f t="shared" si="155"/>
        <v/>
      </c>
      <c r="U179" s="122" t="str">
        <f t="shared" si="156"/>
        <v/>
      </c>
    </row>
    <row r="180" spans="2:27" x14ac:dyDescent="0.75">
      <c r="B180" s="2"/>
      <c r="C180" s="2"/>
      <c r="D180" s="2"/>
      <c r="E180" s="2"/>
      <c r="F180" s="2"/>
      <c r="G180" s="10"/>
      <c r="H180" s="10"/>
      <c r="I180" s="73">
        <f>rngParticipantName6</f>
        <v>0</v>
      </c>
      <c r="J180" s="10"/>
      <c r="K180" s="71"/>
      <c r="L180" s="71"/>
      <c r="M180" s="71"/>
      <c r="N180" s="71"/>
      <c r="Q180" s="121">
        <f t="shared" si="153"/>
        <v>0</v>
      </c>
      <c r="R180" s="122" t="str">
        <f t="shared" si="157"/>
        <v/>
      </c>
      <c r="S180" s="122" t="str">
        <f t="shared" si="154"/>
        <v/>
      </c>
      <c r="T180" s="122" t="str">
        <f t="shared" si="155"/>
        <v/>
      </c>
      <c r="U180" s="122" t="str">
        <f t="shared" si="156"/>
        <v/>
      </c>
    </row>
    <row r="181" spans="2:27" x14ac:dyDescent="0.75">
      <c r="B181" s="2"/>
      <c r="C181" s="2"/>
      <c r="D181" s="2"/>
      <c r="E181" s="2"/>
      <c r="F181" s="2"/>
      <c r="G181" s="10"/>
      <c r="H181" s="10"/>
      <c r="I181" s="73">
        <f>rngParticipantName7</f>
        <v>0</v>
      </c>
      <c r="J181" s="10"/>
      <c r="K181" s="71"/>
      <c r="L181" s="71"/>
      <c r="M181" s="71"/>
      <c r="N181" s="71"/>
      <c r="Q181" s="121">
        <f t="shared" si="153"/>
        <v>0</v>
      </c>
      <c r="R181" s="122" t="str">
        <f t="shared" si="157"/>
        <v/>
      </c>
      <c r="S181" s="122" t="str">
        <f t="shared" si="154"/>
        <v/>
      </c>
      <c r="T181" s="122" t="str">
        <f t="shared" si="155"/>
        <v/>
      </c>
      <c r="U181" s="122" t="str">
        <f t="shared" si="156"/>
        <v/>
      </c>
    </row>
    <row r="182" spans="2:27" x14ac:dyDescent="0.75">
      <c r="B182" s="2"/>
      <c r="C182" s="2"/>
      <c r="D182" s="2"/>
      <c r="E182" s="2"/>
      <c r="F182" s="2"/>
      <c r="G182" s="2"/>
      <c r="H182" s="2"/>
      <c r="I182" s="77"/>
      <c r="J182" s="2"/>
      <c r="K182" s="2"/>
      <c r="L182" s="2"/>
      <c r="M182" s="2"/>
      <c r="N182" s="2"/>
      <c r="R182" s="122">
        <f t="shared" ref="R182" si="158">SUM(R175:R181)</f>
        <v>0</v>
      </c>
      <c r="S182" s="122">
        <f t="shared" ref="S182" si="159">SUM(S175:S181)</f>
        <v>0</v>
      </c>
      <c r="T182" s="122">
        <f t="shared" ref="T182" si="160">SUM(T175:T181)</f>
        <v>0</v>
      </c>
      <c r="U182" s="122">
        <f t="shared" ref="U182" si="161">SUM(U175:U181)</f>
        <v>0</v>
      </c>
      <c r="W182" s="122">
        <f>IF(OR('Page couverture'!$J$16=2,'Page couverture'!$J$16=3),IF(OR(T182&gt;0,U182&gt;0),1,0),IF((T182+U182)&gt;1,1,0))</f>
        <v>0</v>
      </c>
      <c r="AA182" s="122">
        <f>IF(T182+U182&gt;0,1,0)</f>
        <v>0</v>
      </c>
    </row>
    <row r="183" spans="2:27" ht="21" customHeight="1" x14ac:dyDescent="0.75">
      <c r="B183" s="65" t="s">
        <v>21</v>
      </c>
      <c r="C183" s="64" t="str">
        <f>'Modify Questionnaire Statements'!C23</f>
        <v>s’assure que la coopérative respecte ses propres règles et toutes les lois et réglementations qui s’appliquent à elle.</v>
      </c>
      <c r="D183" s="64"/>
      <c r="E183" s="64"/>
      <c r="F183" s="64"/>
      <c r="G183" s="64"/>
      <c r="H183" s="64"/>
      <c r="I183" s="76"/>
      <c r="J183" s="64"/>
      <c r="K183" s="66">
        <v>4</v>
      </c>
      <c r="L183" s="66">
        <v>3</v>
      </c>
      <c r="M183" s="66">
        <v>2</v>
      </c>
      <c r="N183" s="66">
        <v>1</v>
      </c>
      <c r="R183" s="123" t="s">
        <v>6</v>
      </c>
      <c r="S183" s="123" t="s">
        <v>7</v>
      </c>
      <c r="T183" s="123" t="s">
        <v>8</v>
      </c>
      <c r="U183" s="123" t="s">
        <v>9</v>
      </c>
    </row>
    <row r="184" spans="2:27" x14ac:dyDescent="0.75">
      <c r="B184" s="2"/>
      <c r="C184" s="2"/>
      <c r="D184" s="2"/>
      <c r="E184" s="2"/>
      <c r="F184" s="2"/>
      <c r="G184" s="10"/>
      <c r="H184" s="10"/>
      <c r="I184" s="73">
        <f>rngParticipantName1</f>
        <v>0</v>
      </c>
      <c r="J184" s="11"/>
      <c r="K184" s="71"/>
      <c r="L184" s="71"/>
      <c r="M184" s="71"/>
      <c r="N184" s="71"/>
      <c r="Q184" s="121">
        <f t="shared" ref="Q184:Q190" si="162">I184</f>
        <v>0</v>
      </c>
      <c r="R184" s="122" t="str">
        <f>IF(K184,1,"")</f>
        <v/>
      </c>
      <c r="S184" s="122" t="str">
        <f t="shared" ref="S184:S190" si="163">IF(L184,1,"")</f>
        <v/>
      </c>
      <c r="T184" s="122" t="str">
        <f t="shared" ref="T184:T190" si="164">IF(M184,1,"")</f>
        <v/>
      </c>
      <c r="U184" s="122" t="str">
        <f t="shared" ref="U184:U190" si="165">IF(N184,1,"")</f>
        <v/>
      </c>
    </row>
    <row r="185" spans="2:27" x14ac:dyDescent="0.75">
      <c r="B185" s="2"/>
      <c r="C185" s="2"/>
      <c r="D185" s="2"/>
      <c r="E185" s="2"/>
      <c r="F185" s="2"/>
      <c r="G185" s="10"/>
      <c r="H185" s="10"/>
      <c r="I185" s="73">
        <f>rngParticipantName2</f>
        <v>0</v>
      </c>
      <c r="J185" s="10"/>
      <c r="K185" s="71"/>
      <c r="L185" s="71"/>
      <c r="M185" s="71"/>
      <c r="N185" s="71"/>
      <c r="Q185" s="121">
        <f t="shared" si="162"/>
        <v>0</v>
      </c>
      <c r="R185" s="122" t="str">
        <f t="shared" ref="R185:R190" si="166">IF(K185,1,"")</f>
        <v/>
      </c>
      <c r="S185" s="122" t="str">
        <f t="shared" si="163"/>
        <v/>
      </c>
      <c r="T185" s="122" t="str">
        <f t="shared" si="164"/>
        <v/>
      </c>
      <c r="U185" s="122" t="str">
        <f t="shared" si="165"/>
        <v/>
      </c>
    </row>
    <row r="186" spans="2:27" x14ac:dyDescent="0.75">
      <c r="B186" s="2"/>
      <c r="C186" s="2"/>
      <c r="D186" s="2"/>
      <c r="E186" s="2"/>
      <c r="F186" s="2"/>
      <c r="G186" s="10"/>
      <c r="H186" s="10"/>
      <c r="I186" s="73">
        <f>rngParticipantName3</f>
        <v>0</v>
      </c>
      <c r="J186" s="11"/>
      <c r="K186" s="71"/>
      <c r="L186" s="71"/>
      <c r="M186" s="71"/>
      <c r="N186" s="71"/>
      <c r="Q186" s="121">
        <f t="shared" si="162"/>
        <v>0</v>
      </c>
      <c r="R186" s="122" t="str">
        <f t="shared" si="166"/>
        <v/>
      </c>
      <c r="S186" s="122" t="str">
        <f t="shared" si="163"/>
        <v/>
      </c>
      <c r="T186" s="122" t="str">
        <f t="shared" si="164"/>
        <v/>
      </c>
      <c r="U186" s="122" t="str">
        <f t="shared" si="165"/>
        <v/>
      </c>
    </row>
    <row r="187" spans="2:27" x14ac:dyDescent="0.75">
      <c r="B187" s="2"/>
      <c r="C187" s="2"/>
      <c r="D187" s="2"/>
      <c r="E187" s="2"/>
      <c r="F187" s="2"/>
      <c r="G187" s="10"/>
      <c r="H187" s="10"/>
      <c r="I187" s="73">
        <f>rngParticipantName4</f>
        <v>0</v>
      </c>
      <c r="J187" s="10"/>
      <c r="K187" s="71"/>
      <c r="L187" s="71"/>
      <c r="M187" s="71"/>
      <c r="N187" s="71"/>
      <c r="Q187" s="121">
        <f t="shared" si="162"/>
        <v>0</v>
      </c>
      <c r="R187" s="122" t="str">
        <f t="shared" si="166"/>
        <v/>
      </c>
      <c r="S187" s="122" t="str">
        <f t="shared" si="163"/>
        <v/>
      </c>
      <c r="T187" s="122" t="str">
        <f t="shared" si="164"/>
        <v/>
      </c>
      <c r="U187" s="122" t="str">
        <f t="shared" si="165"/>
        <v/>
      </c>
    </row>
    <row r="188" spans="2:27" x14ac:dyDescent="0.75">
      <c r="B188" s="2"/>
      <c r="C188" s="2"/>
      <c r="D188" s="2"/>
      <c r="E188" s="2"/>
      <c r="F188" s="2"/>
      <c r="G188" s="10"/>
      <c r="H188" s="10"/>
      <c r="I188" s="73">
        <f>rngParticipantName5</f>
        <v>0</v>
      </c>
      <c r="J188" s="11"/>
      <c r="K188" s="71"/>
      <c r="L188" s="71"/>
      <c r="M188" s="71"/>
      <c r="N188" s="71"/>
      <c r="Q188" s="121">
        <f t="shared" si="162"/>
        <v>0</v>
      </c>
      <c r="R188" s="122" t="str">
        <f t="shared" si="166"/>
        <v/>
      </c>
      <c r="S188" s="122" t="str">
        <f t="shared" si="163"/>
        <v/>
      </c>
      <c r="T188" s="122" t="str">
        <f t="shared" si="164"/>
        <v/>
      </c>
      <c r="U188" s="122" t="str">
        <f t="shared" si="165"/>
        <v/>
      </c>
    </row>
    <row r="189" spans="2:27" x14ac:dyDescent="0.75">
      <c r="B189" s="2"/>
      <c r="C189" s="2"/>
      <c r="D189" s="2"/>
      <c r="E189" s="2"/>
      <c r="F189" s="2"/>
      <c r="G189" s="10"/>
      <c r="H189" s="10"/>
      <c r="I189" s="73">
        <f>rngParticipantName6</f>
        <v>0</v>
      </c>
      <c r="J189" s="10"/>
      <c r="K189" s="71"/>
      <c r="L189" s="71"/>
      <c r="M189" s="71"/>
      <c r="N189" s="71"/>
      <c r="Q189" s="121">
        <f t="shared" si="162"/>
        <v>0</v>
      </c>
      <c r="R189" s="122" t="str">
        <f t="shared" si="166"/>
        <v/>
      </c>
      <c r="S189" s="122" t="str">
        <f t="shared" si="163"/>
        <v/>
      </c>
      <c r="T189" s="122" t="str">
        <f t="shared" si="164"/>
        <v/>
      </c>
      <c r="U189" s="122" t="str">
        <f t="shared" si="165"/>
        <v/>
      </c>
    </row>
    <row r="190" spans="2:27" x14ac:dyDescent="0.75">
      <c r="B190" s="2"/>
      <c r="C190" s="2"/>
      <c r="D190" s="2"/>
      <c r="E190" s="2"/>
      <c r="F190" s="2"/>
      <c r="G190" s="10"/>
      <c r="H190" s="10"/>
      <c r="I190" s="73">
        <f>rngParticipantName7</f>
        <v>0</v>
      </c>
      <c r="J190" s="10"/>
      <c r="K190" s="71"/>
      <c r="L190" s="71"/>
      <c r="M190" s="71"/>
      <c r="N190" s="71"/>
      <c r="Q190" s="121">
        <f t="shared" si="162"/>
        <v>0</v>
      </c>
      <c r="R190" s="122" t="str">
        <f t="shared" si="166"/>
        <v/>
      </c>
      <c r="S190" s="122" t="str">
        <f t="shared" si="163"/>
        <v/>
      </c>
      <c r="T190" s="122" t="str">
        <f t="shared" si="164"/>
        <v/>
      </c>
      <c r="U190" s="122" t="str">
        <f t="shared" si="165"/>
        <v/>
      </c>
    </row>
    <row r="191" spans="2:27" x14ac:dyDescent="0.75">
      <c r="B191" s="2"/>
      <c r="C191" s="2"/>
      <c r="D191" s="2"/>
      <c r="E191" s="2"/>
      <c r="F191" s="2"/>
      <c r="G191" s="2"/>
      <c r="H191" s="2"/>
      <c r="I191" s="77"/>
      <c r="J191" s="2"/>
      <c r="K191" s="2"/>
      <c r="L191" s="2"/>
      <c r="M191" s="2"/>
      <c r="N191" s="2"/>
      <c r="R191" s="122">
        <f t="shared" ref="R191" si="167">SUM(R184:R190)</f>
        <v>0</v>
      </c>
      <c r="S191" s="122">
        <f t="shared" ref="S191" si="168">SUM(S184:S190)</f>
        <v>0</v>
      </c>
      <c r="T191" s="122">
        <f t="shared" ref="T191" si="169">SUM(T184:T190)</f>
        <v>0</v>
      </c>
      <c r="U191" s="122">
        <f t="shared" ref="U191" si="170">SUM(U184:U190)</f>
        <v>0</v>
      </c>
      <c r="W191" s="122">
        <f>IF(OR('Page couverture'!$J$16=2,'Page couverture'!$J$16=3),IF(OR(T191&gt;0,U191&gt;0),1,0),IF((T191+U191)&gt;1,1,0))</f>
        <v>0</v>
      </c>
      <c r="AA191" s="122">
        <f>IF(T191+U191&gt;0,1,0)</f>
        <v>0</v>
      </c>
    </row>
    <row r="192" spans="2:27" ht="21" customHeight="1" x14ac:dyDescent="0.75">
      <c r="B192" s="65" t="s">
        <v>22</v>
      </c>
      <c r="C192" s="64" t="str">
        <f>'Modify Questionnaire Statements'!C24</f>
        <v>organise des réunions à l’intention des membres de la coopérative à intervalles réguliers.</v>
      </c>
      <c r="D192" s="64"/>
      <c r="E192" s="64"/>
      <c r="F192" s="64"/>
      <c r="G192" s="64"/>
      <c r="H192" s="64"/>
      <c r="I192" s="76"/>
      <c r="J192" s="64"/>
      <c r="K192" s="66">
        <v>4</v>
      </c>
      <c r="L192" s="66">
        <v>3</v>
      </c>
      <c r="M192" s="66">
        <v>2</v>
      </c>
      <c r="N192" s="66">
        <v>1</v>
      </c>
      <c r="R192" s="123" t="s">
        <v>6</v>
      </c>
      <c r="S192" s="123" t="s">
        <v>7</v>
      </c>
      <c r="T192" s="123" t="s">
        <v>8</v>
      </c>
      <c r="U192" s="123" t="s">
        <v>9</v>
      </c>
    </row>
    <row r="193" spans="2:27" x14ac:dyDescent="0.75">
      <c r="B193" s="2"/>
      <c r="C193" s="2"/>
      <c r="D193" s="2"/>
      <c r="E193" s="2"/>
      <c r="F193" s="2"/>
      <c r="G193" s="10"/>
      <c r="H193" s="10"/>
      <c r="I193" s="73">
        <f>rngParticipantName1</f>
        <v>0</v>
      </c>
      <c r="J193" s="11"/>
      <c r="K193" s="71"/>
      <c r="L193" s="71"/>
      <c r="M193" s="71"/>
      <c r="N193" s="71"/>
      <c r="Q193" s="121">
        <f t="shared" ref="Q193:Q199" si="171">I193</f>
        <v>0</v>
      </c>
      <c r="R193" s="122" t="str">
        <f>IF(K193,1,"")</f>
        <v/>
      </c>
      <c r="S193" s="122" t="str">
        <f t="shared" ref="S193:S199" si="172">IF(L193,1,"")</f>
        <v/>
      </c>
      <c r="T193" s="122" t="str">
        <f t="shared" ref="T193:T199" si="173">IF(M193,1,"")</f>
        <v/>
      </c>
      <c r="U193" s="122" t="str">
        <f t="shared" ref="U193:U199" si="174">IF(N193,1,"")</f>
        <v/>
      </c>
    </row>
    <row r="194" spans="2:27" x14ac:dyDescent="0.75">
      <c r="B194" s="2"/>
      <c r="C194" s="2"/>
      <c r="D194" s="2"/>
      <c r="E194" s="2"/>
      <c r="F194" s="2"/>
      <c r="G194" s="10"/>
      <c r="H194" s="10"/>
      <c r="I194" s="73">
        <f>rngParticipantName2</f>
        <v>0</v>
      </c>
      <c r="J194" s="10"/>
      <c r="K194" s="71"/>
      <c r="L194" s="71"/>
      <c r="M194" s="71"/>
      <c r="N194" s="71"/>
      <c r="Q194" s="121">
        <f t="shared" si="171"/>
        <v>0</v>
      </c>
      <c r="R194" s="122" t="str">
        <f t="shared" ref="R194:R199" si="175">IF(K194,1,"")</f>
        <v/>
      </c>
      <c r="S194" s="122" t="str">
        <f t="shared" si="172"/>
        <v/>
      </c>
      <c r="T194" s="122" t="str">
        <f t="shared" si="173"/>
        <v/>
      </c>
      <c r="U194" s="122" t="str">
        <f t="shared" si="174"/>
        <v/>
      </c>
    </row>
    <row r="195" spans="2:27" x14ac:dyDescent="0.75">
      <c r="B195" s="2"/>
      <c r="C195" s="2"/>
      <c r="D195" s="2"/>
      <c r="E195" s="2"/>
      <c r="F195" s="2"/>
      <c r="G195" s="10"/>
      <c r="H195" s="10"/>
      <c r="I195" s="73">
        <f>rngParticipantName3</f>
        <v>0</v>
      </c>
      <c r="J195" s="11"/>
      <c r="K195" s="71"/>
      <c r="L195" s="71"/>
      <c r="M195" s="71"/>
      <c r="N195" s="71"/>
      <c r="Q195" s="121">
        <f t="shared" si="171"/>
        <v>0</v>
      </c>
      <c r="R195" s="122" t="str">
        <f t="shared" si="175"/>
        <v/>
      </c>
      <c r="S195" s="122" t="str">
        <f t="shared" si="172"/>
        <v/>
      </c>
      <c r="T195" s="122" t="str">
        <f t="shared" si="173"/>
        <v/>
      </c>
      <c r="U195" s="122" t="str">
        <f t="shared" si="174"/>
        <v/>
      </c>
    </row>
    <row r="196" spans="2:27" x14ac:dyDescent="0.75">
      <c r="B196" s="2"/>
      <c r="C196" s="2"/>
      <c r="D196" s="2"/>
      <c r="E196" s="2"/>
      <c r="F196" s="2"/>
      <c r="G196" s="10"/>
      <c r="H196" s="10"/>
      <c r="I196" s="73">
        <f>rngParticipantName4</f>
        <v>0</v>
      </c>
      <c r="J196" s="10"/>
      <c r="K196" s="71"/>
      <c r="L196" s="71"/>
      <c r="M196" s="71"/>
      <c r="N196" s="71"/>
      <c r="Q196" s="121">
        <f t="shared" si="171"/>
        <v>0</v>
      </c>
      <c r="R196" s="122" t="str">
        <f t="shared" si="175"/>
        <v/>
      </c>
      <c r="S196" s="122" t="str">
        <f t="shared" si="172"/>
        <v/>
      </c>
      <c r="T196" s="122" t="str">
        <f t="shared" si="173"/>
        <v/>
      </c>
      <c r="U196" s="122" t="str">
        <f t="shared" si="174"/>
        <v/>
      </c>
    </row>
    <row r="197" spans="2:27" x14ac:dyDescent="0.75">
      <c r="B197" s="2"/>
      <c r="C197" s="2"/>
      <c r="D197" s="2"/>
      <c r="E197" s="2"/>
      <c r="F197" s="2"/>
      <c r="G197" s="10"/>
      <c r="H197" s="10"/>
      <c r="I197" s="73">
        <f>rngParticipantName5</f>
        <v>0</v>
      </c>
      <c r="J197" s="11"/>
      <c r="K197" s="71"/>
      <c r="L197" s="71"/>
      <c r="M197" s="71"/>
      <c r="N197" s="71"/>
      <c r="Q197" s="121">
        <f t="shared" si="171"/>
        <v>0</v>
      </c>
      <c r="R197" s="122" t="str">
        <f t="shared" si="175"/>
        <v/>
      </c>
      <c r="S197" s="122" t="str">
        <f t="shared" si="172"/>
        <v/>
      </c>
      <c r="T197" s="122" t="str">
        <f t="shared" si="173"/>
        <v/>
      </c>
      <c r="U197" s="122" t="str">
        <f t="shared" si="174"/>
        <v/>
      </c>
    </row>
    <row r="198" spans="2:27" x14ac:dyDescent="0.75">
      <c r="B198" s="2"/>
      <c r="C198" s="2"/>
      <c r="D198" s="2"/>
      <c r="E198" s="2"/>
      <c r="F198" s="2"/>
      <c r="G198" s="10"/>
      <c r="H198" s="10"/>
      <c r="I198" s="73">
        <f>rngParticipantName6</f>
        <v>0</v>
      </c>
      <c r="J198" s="10"/>
      <c r="K198" s="71"/>
      <c r="L198" s="71"/>
      <c r="M198" s="71"/>
      <c r="N198" s="71"/>
      <c r="Q198" s="121">
        <f t="shared" si="171"/>
        <v>0</v>
      </c>
      <c r="R198" s="122" t="str">
        <f t="shared" si="175"/>
        <v/>
      </c>
      <c r="S198" s="122" t="str">
        <f t="shared" si="172"/>
        <v/>
      </c>
      <c r="T198" s="122" t="str">
        <f t="shared" si="173"/>
        <v/>
      </c>
      <c r="U198" s="122" t="str">
        <f t="shared" si="174"/>
        <v/>
      </c>
    </row>
    <row r="199" spans="2:27" x14ac:dyDescent="0.75">
      <c r="B199" s="2"/>
      <c r="C199" s="2"/>
      <c r="D199" s="2"/>
      <c r="E199" s="2"/>
      <c r="F199" s="2"/>
      <c r="G199" s="10"/>
      <c r="H199" s="10"/>
      <c r="I199" s="73">
        <f>rngParticipantName7</f>
        <v>0</v>
      </c>
      <c r="J199" s="10"/>
      <c r="K199" s="71"/>
      <c r="L199" s="71"/>
      <c r="M199" s="71"/>
      <c r="N199" s="71"/>
      <c r="Q199" s="121">
        <f t="shared" si="171"/>
        <v>0</v>
      </c>
      <c r="R199" s="122" t="str">
        <f t="shared" si="175"/>
        <v/>
      </c>
      <c r="S199" s="122" t="str">
        <f t="shared" si="172"/>
        <v/>
      </c>
      <c r="T199" s="122" t="str">
        <f t="shared" si="173"/>
        <v/>
      </c>
      <c r="U199" s="122" t="str">
        <f t="shared" si="174"/>
        <v/>
      </c>
    </row>
    <row r="200" spans="2:27" x14ac:dyDescent="0.75">
      <c r="B200" s="2"/>
      <c r="C200" s="2"/>
      <c r="D200" s="2"/>
      <c r="E200" s="2"/>
      <c r="F200" s="2"/>
      <c r="G200" s="2"/>
      <c r="H200" s="2"/>
      <c r="I200" s="77"/>
      <c r="J200" s="2"/>
      <c r="K200" s="2"/>
      <c r="L200" s="2"/>
      <c r="M200" s="2"/>
      <c r="N200" s="2"/>
      <c r="R200" s="122">
        <f t="shared" ref="R200" si="176">SUM(R193:R199)</f>
        <v>0</v>
      </c>
      <c r="S200" s="122">
        <f t="shared" ref="S200" si="177">SUM(S193:S199)</f>
        <v>0</v>
      </c>
      <c r="T200" s="122">
        <f t="shared" ref="T200" si="178">SUM(T193:T199)</f>
        <v>0</v>
      </c>
      <c r="U200" s="122">
        <f t="shared" ref="U200" si="179">SUM(U193:U199)</f>
        <v>0</v>
      </c>
      <c r="W200" s="122">
        <f>IF(OR('Page couverture'!$J$16=2,'Page couverture'!$J$16=3),IF(OR(T200&gt;0,U200&gt;0),1,0),IF((T200+U200)&gt;1,1,0))</f>
        <v>0</v>
      </c>
      <c r="AA200" s="122">
        <f>IF(T200+U200&gt;0,1,0)</f>
        <v>0</v>
      </c>
    </row>
    <row r="201" spans="2:27" ht="21" customHeight="1" x14ac:dyDescent="0.75">
      <c r="B201" s="65" t="s">
        <v>23</v>
      </c>
      <c r="C201" s="64" t="str">
        <f>'Modify Questionnaire Statements'!C25</f>
        <v>rend compte aux membres de la coopérative de manière régulière et transparente.</v>
      </c>
      <c r="D201" s="64"/>
      <c r="E201" s="64"/>
      <c r="F201" s="64"/>
      <c r="G201" s="64"/>
      <c r="H201" s="64"/>
      <c r="I201" s="76"/>
      <c r="J201" s="64"/>
      <c r="K201" s="66">
        <v>4</v>
      </c>
      <c r="L201" s="66">
        <v>3</v>
      </c>
      <c r="M201" s="66">
        <v>2</v>
      </c>
      <c r="N201" s="66">
        <v>1</v>
      </c>
      <c r="R201" s="123" t="s">
        <v>6</v>
      </c>
      <c r="S201" s="123" t="s">
        <v>7</v>
      </c>
      <c r="T201" s="123" t="s">
        <v>8</v>
      </c>
      <c r="U201" s="123" t="s">
        <v>9</v>
      </c>
    </row>
    <row r="202" spans="2:27" x14ac:dyDescent="0.75">
      <c r="B202" s="2"/>
      <c r="C202" s="2"/>
      <c r="D202" s="2"/>
      <c r="E202" s="2"/>
      <c r="F202" s="2"/>
      <c r="G202" s="10"/>
      <c r="H202" s="10"/>
      <c r="I202" s="73">
        <f>rngParticipantName1</f>
        <v>0</v>
      </c>
      <c r="J202" s="11"/>
      <c r="K202" s="71"/>
      <c r="L202" s="71"/>
      <c r="M202" s="71"/>
      <c r="N202" s="71"/>
      <c r="Q202" s="121">
        <f t="shared" ref="Q202:Q208" si="180">I202</f>
        <v>0</v>
      </c>
      <c r="R202" s="122" t="str">
        <f>IF(K202,1,"")</f>
        <v/>
      </c>
      <c r="S202" s="122" t="str">
        <f t="shared" ref="S202:S208" si="181">IF(L202,1,"")</f>
        <v/>
      </c>
      <c r="T202" s="122" t="str">
        <f t="shared" ref="T202:T208" si="182">IF(M202,1,"")</f>
        <v/>
      </c>
      <c r="U202" s="122" t="str">
        <f t="shared" ref="U202:U208" si="183">IF(N202,1,"")</f>
        <v/>
      </c>
    </row>
    <row r="203" spans="2:27" x14ac:dyDescent="0.75">
      <c r="B203" s="2"/>
      <c r="C203" s="2"/>
      <c r="D203" s="2"/>
      <c r="E203" s="2"/>
      <c r="F203" s="2"/>
      <c r="G203" s="10"/>
      <c r="H203" s="10"/>
      <c r="I203" s="73">
        <f>rngParticipantName2</f>
        <v>0</v>
      </c>
      <c r="J203" s="10"/>
      <c r="K203" s="71"/>
      <c r="L203" s="71"/>
      <c r="M203" s="71"/>
      <c r="N203" s="71"/>
      <c r="Q203" s="121">
        <f t="shared" si="180"/>
        <v>0</v>
      </c>
      <c r="R203" s="122" t="str">
        <f t="shared" ref="R203:R208" si="184">IF(K203,1,"")</f>
        <v/>
      </c>
      <c r="S203" s="122" t="str">
        <f t="shared" si="181"/>
        <v/>
      </c>
      <c r="T203" s="122" t="str">
        <f t="shared" si="182"/>
        <v/>
      </c>
      <c r="U203" s="122" t="str">
        <f t="shared" si="183"/>
        <v/>
      </c>
    </row>
    <row r="204" spans="2:27" x14ac:dyDescent="0.75">
      <c r="B204" s="2"/>
      <c r="C204" s="2"/>
      <c r="D204" s="2"/>
      <c r="E204" s="2"/>
      <c r="F204" s="2"/>
      <c r="G204" s="10"/>
      <c r="H204" s="10"/>
      <c r="I204" s="73">
        <f>rngParticipantName3</f>
        <v>0</v>
      </c>
      <c r="J204" s="11"/>
      <c r="K204" s="71"/>
      <c r="L204" s="71"/>
      <c r="M204" s="71"/>
      <c r="N204" s="71"/>
      <c r="Q204" s="121">
        <f t="shared" si="180"/>
        <v>0</v>
      </c>
      <c r="R204" s="122" t="str">
        <f t="shared" si="184"/>
        <v/>
      </c>
      <c r="S204" s="122" t="str">
        <f t="shared" si="181"/>
        <v/>
      </c>
      <c r="T204" s="122" t="str">
        <f t="shared" si="182"/>
        <v/>
      </c>
      <c r="U204" s="122" t="str">
        <f t="shared" si="183"/>
        <v/>
      </c>
    </row>
    <row r="205" spans="2:27" x14ac:dyDescent="0.75">
      <c r="B205" s="2"/>
      <c r="C205" s="2"/>
      <c r="D205" s="2"/>
      <c r="E205" s="2"/>
      <c r="F205" s="2"/>
      <c r="G205" s="10"/>
      <c r="H205" s="10"/>
      <c r="I205" s="73">
        <f>rngParticipantName4</f>
        <v>0</v>
      </c>
      <c r="J205" s="10"/>
      <c r="K205" s="71"/>
      <c r="L205" s="71"/>
      <c r="M205" s="71"/>
      <c r="N205" s="71"/>
      <c r="Q205" s="121">
        <f t="shared" si="180"/>
        <v>0</v>
      </c>
      <c r="R205" s="122" t="str">
        <f t="shared" si="184"/>
        <v/>
      </c>
      <c r="S205" s="122" t="str">
        <f t="shared" si="181"/>
        <v/>
      </c>
      <c r="T205" s="122" t="str">
        <f t="shared" si="182"/>
        <v/>
      </c>
      <c r="U205" s="122" t="str">
        <f t="shared" si="183"/>
        <v/>
      </c>
    </row>
    <row r="206" spans="2:27" x14ac:dyDescent="0.75">
      <c r="B206" s="2"/>
      <c r="C206" s="2"/>
      <c r="D206" s="2"/>
      <c r="E206" s="2"/>
      <c r="F206" s="2"/>
      <c r="G206" s="10"/>
      <c r="H206" s="10"/>
      <c r="I206" s="73">
        <f>rngParticipantName5</f>
        <v>0</v>
      </c>
      <c r="J206" s="11"/>
      <c r="K206" s="71"/>
      <c r="L206" s="71"/>
      <c r="M206" s="71"/>
      <c r="N206" s="71"/>
      <c r="Q206" s="121">
        <f t="shared" si="180"/>
        <v>0</v>
      </c>
      <c r="R206" s="122" t="str">
        <f t="shared" si="184"/>
        <v/>
      </c>
      <c r="S206" s="122" t="str">
        <f t="shared" si="181"/>
        <v/>
      </c>
      <c r="T206" s="122" t="str">
        <f t="shared" si="182"/>
        <v/>
      </c>
      <c r="U206" s="122" t="str">
        <f t="shared" si="183"/>
        <v/>
      </c>
    </row>
    <row r="207" spans="2:27" x14ac:dyDescent="0.75">
      <c r="B207" s="2"/>
      <c r="C207" s="2"/>
      <c r="D207" s="2"/>
      <c r="E207" s="2"/>
      <c r="F207" s="2"/>
      <c r="G207" s="10"/>
      <c r="H207" s="10"/>
      <c r="I207" s="73">
        <f>rngParticipantName6</f>
        <v>0</v>
      </c>
      <c r="J207" s="10"/>
      <c r="K207" s="71"/>
      <c r="L207" s="71"/>
      <c r="M207" s="71"/>
      <c r="N207" s="71"/>
      <c r="Q207" s="121">
        <f t="shared" si="180"/>
        <v>0</v>
      </c>
      <c r="R207" s="122" t="str">
        <f t="shared" si="184"/>
        <v/>
      </c>
      <c r="S207" s="122" t="str">
        <f t="shared" si="181"/>
        <v/>
      </c>
      <c r="T207" s="122" t="str">
        <f t="shared" si="182"/>
        <v/>
      </c>
      <c r="U207" s="122" t="str">
        <f t="shared" si="183"/>
        <v/>
      </c>
    </row>
    <row r="208" spans="2:27" x14ac:dyDescent="0.75">
      <c r="B208" s="2"/>
      <c r="C208" s="2"/>
      <c r="D208" s="2"/>
      <c r="E208" s="2"/>
      <c r="F208" s="2"/>
      <c r="G208" s="10"/>
      <c r="H208" s="10"/>
      <c r="I208" s="73">
        <f>rngParticipantName7</f>
        <v>0</v>
      </c>
      <c r="J208" s="10"/>
      <c r="K208" s="71"/>
      <c r="L208" s="71"/>
      <c r="M208" s="71"/>
      <c r="N208" s="71"/>
      <c r="Q208" s="121">
        <f t="shared" si="180"/>
        <v>0</v>
      </c>
      <c r="R208" s="122" t="str">
        <f t="shared" si="184"/>
        <v/>
      </c>
      <c r="S208" s="122" t="str">
        <f t="shared" si="181"/>
        <v/>
      </c>
      <c r="T208" s="122" t="str">
        <f t="shared" si="182"/>
        <v/>
      </c>
      <c r="U208" s="122" t="str">
        <f t="shared" si="183"/>
        <v/>
      </c>
    </row>
    <row r="209" spans="1:29" x14ac:dyDescent="0.75">
      <c r="B209" s="2"/>
      <c r="C209" s="2"/>
      <c r="D209" s="2"/>
      <c r="E209" s="2"/>
      <c r="F209" s="2"/>
      <c r="G209" s="2"/>
      <c r="H209" s="2"/>
      <c r="I209" s="77"/>
      <c r="J209" s="2"/>
      <c r="K209" s="2"/>
      <c r="L209" s="2"/>
      <c r="M209" s="2"/>
      <c r="N209" s="2"/>
      <c r="R209" s="122">
        <f t="shared" ref="R209" si="185">SUM(R202:R208)</f>
        <v>0</v>
      </c>
      <c r="S209" s="122">
        <f t="shared" ref="S209" si="186">SUM(S202:S208)</f>
        <v>0</v>
      </c>
      <c r="T209" s="122">
        <f t="shared" ref="T209" si="187">SUM(T202:T208)</f>
        <v>0</v>
      </c>
      <c r="U209" s="122">
        <f t="shared" ref="U209" si="188">SUM(U202:U208)</f>
        <v>0</v>
      </c>
      <c r="W209" s="122">
        <f>IF(OR('Page couverture'!$J$16=2,'Page couverture'!$J$16=3),IF(OR(T209&gt;0,U209&gt;0),1,0),IF((T209+U209)&gt;1,1,0))</f>
        <v>0</v>
      </c>
      <c r="AA209" s="122">
        <f>IF(T209+U209&gt;0,1,0)</f>
        <v>0</v>
      </c>
    </row>
    <row r="210" spans="1:29" s="106" customFormat="1" ht="30.75" customHeight="1" x14ac:dyDescent="0.75">
      <c r="A210" s="104"/>
      <c r="B210" s="105" t="s">
        <v>24</v>
      </c>
      <c r="C210" s="146" t="str">
        <f>'Modify Questionnaire Statements'!C26</f>
        <v>favorise le renouvellement par des élections ouvertes et équitables, un processus de nomination actif et l’encouragement des jeunes membres à se présenter aux élections.</v>
      </c>
      <c r="D210" s="146"/>
      <c r="E210" s="146"/>
      <c r="F210" s="146"/>
      <c r="G210" s="146"/>
      <c r="H210" s="146"/>
      <c r="I210" s="146"/>
      <c r="J210" s="146"/>
      <c r="K210" s="66">
        <v>4</v>
      </c>
      <c r="L210" s="66">
        <v>3</v>
      </c>
      <c r="M210" s="66">
        <v>2</v>
      </c>
      <c r="N210" s="66">
        <v>1</v>
      </c>
      <c r="O210" s="104"/>
      <c r="Q210" s="125"/>
      <c r="R210" s="123" t="s">
        <v>6</v>
      </c>
      <c r="S210" s="123" t="s">
        <v>7</v>
      </c>
      <c r="T210" s="123" t="s">
        <v>8</v>
      </c>
      <c r="U210" s="123" t="s">
        <v>9</v>
      </c>
      <c r="V210" s="126"/>
      <c r="W210" s="126"/>
      <c r="X210" s="126"/>
      <c r="Y210" s="126"/>
      <c r="Z210" s="126"/>
      <c r="AA210" s="126"/>
      <c r="AB210" s="126"/>
      <c r="AC210" s="126"/>
    </row>
    <row r="211" spans="1:29" ht="15" customHeight="1" x14ac:dyDescent="0.75">
      <c r="B211" s="2"/>
      <c r="C211" s="2"/>
      <c r="D211" s="2"/>
      <c r="E211" s="2"/>
      <c r="F211" s="2"/>
      <c r="G211" s="10"/>
      <c r="H211" s="10"/>
      <c r="I211" s="73">
        <f>rngParticipantName1</f>
        <v>0</v>
      </c>
      <c r="J211" s="11"/>
      <c r="K211" s="71"/>
      <c r="L211" s="71"/>
      <c r="M211" s="71"/>
      <c r="N211" s="71"/>
      <c r="Q211" s="121">
        <f t="shared" ref="Q211:Q217" si="189">I211</f>
        <v>0</v>
      </c>
      <c r="R211" s="122" t="str">
        <f>IF(K211,1,"")</f>
        <v/>
      </c>
      <c r="S211" s="122" t="str">
        <f t="shared" ref="S211:S217" si="190">IF(L211,1,"")</f>
        <v/>
      </c>
      <c r="T211" s="122" t="str">
        <f t="shared" ref="T211:T217" si="191">IF(M211,1,"")</f>
        <v/>
      </c>
      <c r="U211" s="122" t="str">
        <f t="shared" ref="U211:U217" si="192">IF(N211,1,"")</f>
        <v/>
      </c>
    </row>
    <row r="212" spans="1:29" x14ac:dyDescent="0.75">
      <c r="B212" s="2"/>
      <c r="C212" s="2"/>
      <c r="D212" s="2"/>
      <c r="E212" s="2"/>
      <c r="F212" s="2"/>
      <c r="G212" s="10"/>
      <c r="H212" s="10"/>
      <c r="I212" s="73">
        <f>rngParticipantName2</f>
        <v>0</v>
      </c>
      <c r="J212" s="10"/>
      <c r="K212" s="71"/>
      <c r="L212" s="71"/>
      <c r="M212" s="71"/>
      <c r="N212" s="71"/>
      <c r="Q212" s="121">
        <f t="shared" si="189"/>
        <v>0</v>
      </c>
      <c r="R212" s="122" t="str">
        <f t="shared" ref="R212:R217" si="193">IF(K212,1,"")</f>
        <v/>
      </c>
      <c r="S212" s="122" t="str">
        <f t="shared" si="190"/>
        <v/>
      </c>
      <c r="T212" s="122" t="str">
        <f t="shared" si="191"/>
        <v/>
      </c>
      <c r="U212" s="122" t="str">
        <f t="shared" si="192"/>
        <v/>
      </c>
    </row>
    <row r="213" spans="1:29" x14ac:dyDescent="0.75">
      <c r="B213" s="2"/>
      <c r="C213" s="2"/>
      <c r="D213" s="2"/>
      <c r="E213" s="2"/>
      <c r="F213" s="2"/>
      <c r="G213" s="10"/>
      <c r="H213" s="10"/>
      <c r="I213" s="73">
        <f>rngParticipantName3</f>
        <v>0</v>
      </c>
      <c r="J213" s="11"/>
      <c r="K213" s="71"/>
      <c r="L213" s="71"/>
      <c r="M213" s="71"/>
      <c r="N213" s="71"/>
      <c r="Q213" s="121">
        <f t="shared" si="189"/>
        <v>0</v>
      </c>
      <c r="R213" s="122" t="str">
        <f t="shared" si="193"/>
        <v/>
      </c>
      <c r="S213" s="122" t="str">
        <f t="shared" si="190"/>
        <v/>
      </c>
      <c r="T213" s="122" t="str">
        <f t="shared" si="191"/>
        <v/>
      </c>
      <c r="U213" s="122" t="str">
        <f t="shared" si="192"/>
        <v/>
      </c>
    </row>
    <row r="214" spans="1:29" x14ac:dyDescent="0.75">
      <c r="B214" s="2"/>
      <c r="C214" s="2"/>
      <c r="D214" s="2"/>
      <c r="E214" s="2"/>
      <c r="F214" s="2"/>
      <c r="G214" s="10"/>
      <c r="H214" s="10"/>
      <c r="I214" s="73">
        <f>rngParticipantName4</f>
        <v>0</v>
      </c>
      <c r="J214" s="10"/>
      <c r="K214" s="71"/>
      <c r="L214" s="71"/>
      <c r="M214" s="71"/>
      <c r="N214" s="71"/>
      <c r="Q214" s="121">
        <f t="shared" si="189"/>
        <v>0</v>
      </c>
      <c r="R214" s="122" t="str">
        <f t="shared" si="193"/>
        <v/>
      </c>
      <c r="S214" s="122" t="str">
        <f t="shared" si="190"/>
        <v/>
      </c>
      <c r="T214" s="122" t="str">
        <f t="shared" si="191"/>
        <v/>
      </c>
      <c r="U214" s="122" t="str">
        <f t="shared" si="192"/>
        <v/>
      </c>
    </row>
    <row r="215" spans="1:29" x14ac:dyDescent="0.75">
      <c r="B215" s="2"/>
      <c r="C215" s="2"/>
      <c r="D215" s="2"/>
      <c r="E215" s="2"/>
      <c r="F215" s="2"/>
      <c r="G215" s="10"/>
      <c r="H215" s="10"/>
      <c r="I215" s="73">
        <f>rngParticipantName5</f>
        <v>0</v>
      </c>
      <c r="J215" s="11"/>
      <c r="K215" s="71"/>
      <c r="L215" s="71"/>
      <c r="M215" s="71"/>
      <c r="N215" s="71"/>
      <c r="Q215" s="121">
        <f t="shared" si="189"/>
        <v>0</v>
      </c>
      <c r="R215" s="122" t="str">
        <f t="shared" si="193"/>
        <v/>
      </c>
      <c r="S215" s="122" t="str">
        <f t="shared" si="190"/>
        <v/>
      </c>
      <c r="T215" s="122" t="str">
        <f t="shared" si="191"/>
        <v/>
      </c>
      <c r="U215" s="122" t="str">
        <f t="shared" si="192"/>
        <v/>
      </c>
    </row>
    <row r="216" spans="1:29" x14ac:dyDescent="0.75">
      <c r="B216" s="2"/>
      <c r="C216" s="2"/>
      <c r="D216" s="2"/>
      <c r="E216" s="2"/>
      <c r="F216" s="2"/>
      <c r="G216" s="10"/>
      <c r="H216" s="10"/>
      <c r="I216" s="73">
        <f>rngParticipantName6</f>
        <v>0</v>
      </c>
      <c r="J216" s="10"/>
      <c r="K216" s="71"/>
      <c r="L216" s="71"/>
      <c r="M216" s="71"/>
      <c r="N216" s="71"/>
      <c r="Q216" s="121">
        <f t="shared" si="189"/>
        <v>0</v>
      </c>
      <c r="R216" s="122" t="str">
        <f t="shared" si="193"/>
        <v/>
      </c>
      <c r="S216" s="122" t="str">
        <f t="shared" si="190"/>
        <v/>
      </c>
      <c r="T216" s="122" t="str">
        <f t="shared" si="191"/>
        <v/>
      </c>
      <c r="U216" s="122" t="str">
        <f t="shared" si="192"/>
        <v/>
      </c>
    </row>
    <row r="217" spans="1:29" x14ac:dyDescent="0.75">
      <c r="B217" s="2"/>
      <c r="C217" s="2"/>
      <c r="D217" s="2"/>
      <c r="E217" s="2"/>
      <c r="F217" s="2"/>
      <c r="G217" s="10"/>
      <c r="H217" s="10"/>
      <c r="I217" s="73">
        <f>rngParticipantName7</f>
        <v>0</v>
      </c>
      <c r="J217" s="10"/>
      <c r="K217" s="71"/>
      <c r="L217" s="71"/>
      <c r="M217" s="71"/>
      <c r="N217" s="71"/>
      <c r="Q217" s="121">
        <f t="shared" si="189"/>
        <v>0</v>
      </c>
      <c r="R217" s="122" t="str">
        <f t="shared" si="193"/>
        <v/>
      </c>
      <c r="S217" s="122" t="str">
        <f t="shared" si="190"/>
        <v/>
      </c>
      <c r="T217" s="122" t="str">
        <f t="shared" si="191"/>
        <v/>
      </c>
      <c r="U217" s="122" t="str">
        <f t="shared" si="192"/>
        <v/>
      </c>
    </row>
    <row r="218" spans="1:29" x14ac:dyDescent="0.75">
      <c r="B218" s="2"/>
      <c r="C218" s="2"/>
      <c r="D218" s="2"/>
      <c r="E218" s="2"/>
      <c r="F218" s="2"/>
      <c r="G218" s="2"/>
      <c r="H218" s="2"/>
      <c r="I218" s="77"/>
      <c r="J218" s="2"/>
      <c r="K218" s="2"/>
      <c r="L218" s="2"/>
      <c r="M218" s="2"/>
      <c r="N218" s="2"/>
      <c r="R218" s="122">
        <f t="shared" ref="R218" si="194">SUM(R211:R217)</f>
        <v>0</v>
      </c>
      <c r="S218" s="122">
        <f t="shared" ref="S218" si="195">SUM(S211:S217)</f>
        <v>0</v>
      </c>
      <c r="T218" s="122">
        <f t="shared" ref="T218" si="196">SUM(T211:T217)</f>
        <v>0</v>
      </c>
      <c r="U218" s="122">
        <f t="shared" ref="U218" si="197">SUM(U211:U217)</f>
        <v>0</v>
      </c>
      <c r="W218" s="122">
        <f>IF(OR('Page couverture'!$J$16=2,'Page couverture'!$J$16=3),IF(OR(T218&gt;0,U218&gt;0),1,0),IF((T218+U218)&gt;1,1,0))</f>
        <v>0</v>
      </c>
      <c r="AA218" s="122">
        <f>IF(T218+U218&gt;0,1,0)</f>
        <v>0</v>
      </c>
    </row>
    <row r="219" spans="1:29" ht="21" customHeight="1" x14ac:dyDescent="0.75">
      <c r="B219" s="65" t="s">
        <v>25</v>
      </c>
      <c r="C219" s="64" t="str">
        <f>'Modify Questionnaire Statements'!C27</f>
        <v>sollicite l’avis d’experts lorsque cela est nécessaire.</v>
      </c>
      <c r="D219" s="64"/>
      <c r="E219" s="64"/>
      <c r="F219" s="64"/>
      <c r="G219" s="64"/>
      <c r="H219" s="64"/>
      <c r="I219" s="76"/>
      <c r="J219" s="64"/>
      <c r="K219" s="66">
        <v>4</v>
      </c>
      <c r="L219" s="66">
        <v>3</v>
      </c>
      <c r="M219" s="66">
        <v>2</v>
      </c>
      <c r="N219" s="66">
        <v>1</v>
      </c>
      <c r="R219" s="123" t="s">
        <v>6</v>
      </c>
      <c r="S219" s="123" t="s">
        <v>7</v>
      </c>
      <c r="T219" s="123" t="s">
        <v>8</v>
      </c>
      <c r="U219" s="123" t="s">
        <v>9</v>
      </c>
    </row>
    <row r="220" spans="1:29" x14ac:dyDescent="0.75">
      <c r="B220" s="2"/>
      <c r="C220" s="2"/>
      <c r="D220" s="2"/>
      <c r="E220" s="2"/>
      <c r="F220" s="2"/>
      <c r="G220" s="10"/>
      <c r="H220" s="10"/>
      <c r="I220" s="73">
        <f>rngParticipantName1</f>
        <v>0</v>
      </c>
      <c r="J220" s="11"/>
      <c r="K220" s="71"/>
      <c r="L220" s="71"/>
      <c r="M220" s="71"/>
      <c r="N220" s="71"/>
      <c r="Q220" s="121">
        <f t="shared" ref="Q220:Q226" si="198">I220</f>
        <v>0</v>
      </c>
      <c r="R220" s="122" t="str">
        <f>IF(K220,1,"")</f>
        <v/>
      </c>
      <c r="S220" s="122" t="str">
        <f t="shared" ref="S220:S226" si="199">IF(L220,1,"")</f>
        <v/>
      </c>
      <c r="T220" s="122" t="str">
        <f t="shared" ref="T220:T226" si="200">IF(M220,1,"")</f>
        <v/>
      </c>
      <c r="U220" s="122" t="str">
        <f t="shared" ref="U220:U226" si="201">IF(N220,1,"")</f>
        <v/>
      </c>
    </row>
    <row r="221" spans="1:29" x14ac:dyDescent="0.75">
      <c r="B221" s="2"/>
      <c r="C221" s="2"/>
      <c r="D221" s="2"/>
      <c r="E221" s="2"/>
      <c r="F221" s="2"/>
      <c r="G221" s="10"/>
      <c r="H221" s="10"/>
      <c r="I221" s="73">
        <f>rngParticipantName2</f>
        <v>0</v>
      </c>
      <c r="J221" s="10"/>
      <c r="K221" s="71"/>
      <c r="L221" s="71"/>
      <c r="M221" s="71"/>
      <c r="N221" s="71"/>
      <c r="Q221" s="121">
        <f t="shared" si="198"/>
        <v>0</v>
      </c>
      <c r="R221" s="122" t="str">
        <f t="shared" ref="R221:R226" si="202">IF(K221,1,"")</f>
        <v/>
      </c>
      <c r="S221" s="122" t="str">
        <f t="shared" si="199"/>
        <v/>
      </c>
      <c r="T221" s="122" t="str">
        <f t="shared" si="200"/>
        <v/>
      </c>
      <c r="U221" s="122" t="str">
        <f t="shared" si="201"/>
        <v/>
      </c>
    </row>
    <row r="222" spans="1:29" x14ac:dyDescent="0.75">
      <c r="B222" s="2"/>
      <c r="C222" s="2"/>
      <c r="D222" s="2"/>
      <c r="E222" s="2"/>
      <c r="F222" s="2"/>
      <c r="G222" s="10"/>
      <c r="H222" s="10"/>
      <c r="I222" s="73">
        <f>rngParticipantName3</f>
        <v>0</v>
      </c>
      <c r="J222" s="11"/>
      <c r="K222" s="71"/>
      <c r="L222" s="71"/>
      <c r="M222" s="71"/>
      <c r="N222" s="71"/>
      <c r="Q222" s="121">
        <f t="shared" si="198"/>
        <v>0</v>
      </c>
      <c r="R222" s="122" t="str">
        <f t="shared" si="202"/>
        <v/>
      </c>
      <c r="S222" s="122" t="str">
        <f t="shared" si="199"/>
        <v/>
      </c>
      <c r="T222" s="122" t="str">
        <f t="shared" si="200"/>
        <v/>
      </c>
      <c r="U222" s="122" t="str">
        <f t="shared" si="201"/>
        <v/>
      </c>
    </row>
    <row r="223" spans="1:29" x14ac:dyDescent="0.75">
      <c r="B223" s="2"/>
      <c r="C223" s="2"/>
      <c r="D223" s="2"/>
      <c r="E223" s="2"/>
      <c r="F223" s="2"/>
      <c r="G223" s="10"/>
      <c r="H223" s="10"/>
      <c r="I223" s="73">
        <f>rngParticipantName4</f>
        <v>0</v>
      </c>
      <c r="J223" s="10"/>
      <c r="K223" s="71"/>
      <c r="L223" s="71"/>
      <c r="M223" s="71"/>
      <c r="N223" s="71"/>
      <c r="Q223" s="121">
        <f t="shared" si="198"/>
        <v>0</v>
      </c>
      <c r="R223" s="122" t="str">
        <f t="shared" si="202"/>
        <v/>
      </c>
      <c r="S223" s="122" t="str">
        <f t="shared" si="199"/>
        <v/>
      </c>
      <c r="T223" s="122" t="str">
        <f t="shared" si="200"/>
        <v/>
      </c>
      <c r="U223" s="122" t="str">
        <f t="shared" si="201"/>
        <v/>
      </c>
    </row>
    <row r="224" spans="1:29" x14ac:dyDescent="0.75">
      <c r="B224" s="2"/>
      <c r="C224" s="2"/>
      <c r="D224" s="2"/>
      <c r="E224" s="2"/>
      <c r="F224" s="2"/>
      <c r="G224" s="10"/>
      <c r="H224" s="10"/>
      <c r="I224" s="73">
        <f>rngParticipantName5</f>
        <v>0</v>
      </c>
      <c r="J224" s="11"/>
      <c r="K224" s="71"/>
      <c r="L224" s="71"/>
      <c r="M224" s="71"/>
      <c r="N224" s="71"/>
      <c r="Q224" s="121">
        <f t="shared" si="198"/>
        <v>0</v>
      </c>
      <c r="R224" s="122" t="str">
        <f t="shared" si="202"/>
        <v/>
      </c>
      <c r="S224" s="122" t="str">
        <f t="shared" si="199"/>
        <v/>
      </c>
      <c r="T224" s="122" t="str">
        <f t="shared" si="200"/>
        <v/>
      </c>
      <c r="U224" s="122" t="str">
        <f t="shared" si="201"/>
        <v/>
      </c>
    </row>
    <row r="225" spans="2:27" x14ac:dyDescent="0.75">
      <c r="B225" s="2"/>
      <c r="C225" s="2"/>
      <c r="D225" s="2"/>
      <c r="E225" s="2"/>
      <c r="F225" s="2"/>
      <c r="G225" s="10"/>
      <c r="H225" s="10"/>
      <c r="I225" s="73">
        <f>rngParticipantName6</f>
        <v>0</v>
      </c>
      <c r="J225" s="10"/>
      <c r="K225" s="71"/>
      <c r="L225" s="71"/>
      <c r="M225" s="71"/>
      <c r="N225" s="71"/>
      <c r="Q225" s="121">
        <f t="shared" si="198"/>
        <v>0</v>
      </c>
      <c r="R225" s="122" t="str">
        <f t="shared" si="202"/>
        <v/>
      </c>
      <c r="S225" s="122" t="str">
        <f t="shared" si="199"/>
        <v/>
      </c>
      <c r="T225" s="122" t="str">
        <f t="shared" si="200"/>
        <v/>
      </c>
      <c r="U225" s="122" t="str">
        <f t="shared" si="201"/>
        <v/>
      </c>
    </row>
    <row r="226" spans="2:27" x14ac:dyDescent="0.75">
      <c r="B226" s="2"/>
      <c r="C226" s="2"/>
      <c r="D226" s="2"/>
      <c r="E226" s="2"/>
      <c r="F226" s="2"/>
      <c r="G226" s="10"/>
      <c r="H226" s="10"/>
      <c r="I226" s="73">
        <f>rngParticipantName7</f>
        <v>0</v>
      </c>
      <c r="J226" s="10"/>
      <c r="K226" s="71"/>
      <c r="L226" s="71"/>
      <c r="M226" s="71"/>
      <c r="N226" s="71"/>
      <c r="Q226" s="121">
        <f t="shared" si="198"/>
        <v>0</v>
      </c>
      <c r="R226" s="122" t="str">
        <f t="shared" si="202"/>
        <v/>
      </c>
      <c r="S226" s="122" t="str">
        <f t="shared" si="199"/>
        <v/>
      </c>
      <c r="T226" s="122" t="str">
        <f t="shared" si="200"/>
        <v/>
      </c>
      <c r="U226" s="122" t="str">
        <f t="shared" si="201"/>
        <v/>
      </c>
    </row>
    <row r="227" spans="2:27" x14ac:dyDescent="0.75">
      <c r="B227" s="2"/>
      <c r="C227" s="2"/>
      <c r="D227" s="2"/>
      <c r="E227" s="2"/>
      <c r="F227" s="2"/>
      <c r="G227" s="2"/>
      <c r="H227" s="2"/>
      <c r="I227" s="77"/>
      <c r="J227" s="2"/>
      <c r="K227" s="2"/>
      <c r="L227" s="2"/>
      <c r="M227" s="2"/>
      <c r="N227" s="2"/>
      <c r="R227" s="122">
        <f t="shared" ref="R227" si="203">SUM(R220:R226)</f>
        <v>0</v>
      </c>
      <c r="S227" s="122">
        <f t="shared" ref="S227" si="204">SUM(S220:S226)</f>
        <v>0</v>
      </c>
      <c r="T227" s="122">
        <f t="shared" ref="T227" si="205">SUM(T220:T226)</f>
        <v>0</v>
      </c>
      <c r="U227" s="122">
        <f t="shared" ref="U227" si="206">SUM(U220:U226)</f>
        <v>0</v>
      </c>
      <c r="W227" s="122">
        <f>IF(OR('Page couverture'!$J$16=2,'Page couverture'!$J$16=3),IF(OR(T227&gt;0,U227&gt;0),1,0),IF((T227+U227)&gt;1,1,0))</f>
        <v>0</v>
      </c>
      <c r="AA227" s="122">
        <f>IF(T227+U227&gt;0,1,0)</f>
        <v>0</v>
      </c>
    </row>
    <row r="228" spans="2:27" x14ac:dyDescent="0.75">
      <c r="B228" s="2"/>
      <c r="C228" s="2"/>
      <c r="D228" s="2"/>
      <c r="E228" s="2"/>
      <c r="F228" s="2"/>
      <c r="G228" s="2"/>
      <c r="H228" s="2"/>
      <c r="I228" s="77"/>
      <c r="J228" s="2"/>
      <c r="K228" s="2"/>
      <c r="L228" s="2"/>
      <c r="M228" s="2"/>
      <c r="N228" s="2"/>
      <c r="R228" s="122">
        <f>SUM(R137,R146,R155,R164,R173,R182,R191,R200,R209,R218,R227)</f>
        <v>0</v>
      </c>
      <c r="S228" s="122">
        <f t="shared" ref="S228:U228" si="207">SUM(S137,S146,S155,S164,S173,S182,S191,S200,S209,S218,S227)</f>
        <v>0</v>
      </c>
      <c r="T228" s="122">
        <f t="shared" si="207"/>
        <v>0</v>
      </c>
      <c r="U228" s="122">
        <f t="shared" si="207"/>
        <v>0</v>
      </c>
      <c r="W228" s="122" t="s">
        <v>35</v>
      </c>
      <c r="X228" s="122" t="s">
        <v>36</v>
      </c>
      <c r="Y228" s="122" t="s">
        <v>37</v>
      </c>
      <c r="Z228" s="122" t="s">
        <v>38</v>
      </c>
    </row>
    <row r="229" spans="2:27" ht="25" customHeight="1" x14ac:dyDescent="0.75">
      <c r="B229" s="143" t="str">
        <f>'Modify Questionnaire Statements'!C28</f>
        <v>Les membres de notre coopérative…</v>
      </c>
      <c r="C229" s="143"/>
      <c r="D229" s="143"/>
      <c r="E229" s="143"/>
      <c r="F229" s="143"/>
      <c r="G229" s="143"/>
      <c r="H229" s="143"/>
      <c r="I229" s="143"/>
      <c r="J229" s="143"/>
      <c r="K229" s="13"/>
      <c r="L229" s="13"/>
      <c r="M229" s="13"/>
      <c r="N229" s="13"/>
      <c r="W229" s="122">
        <f>R228</f>
        <v>0</v>
      </c>
      <c r="X229" s="122">
        <f t="shared" ref="X229" si="208">S228</f>
        <v>0</v>
      </c>
      <c r="Y229" s="122">
        <f t="shared" ref="Y229" si="209">T228</f>
        <v>0</v>
      </c>
      <c r="Z229" s="122">
        <f t="shared" ref="Z229" si="210">U228</f>
        <v>0</v>
      </c>
      <c r="AA229" s="122">
        <f>SUM(AA227,AA218,AA209,AA200,AA191,AA182,AA173,AA164,AA155,AA146,AA137)</f>
        <v>0</v>
      </c>
    </row>
    <row r="230" spans="2:27" ht="21" customHeight="1" x14ac:dyDescent="0.75">
      <c r="B230" s="65" t="s">
        <v>26</v>
      </c>
      <c r="C230" s="64" t="str">
        <f>'Modify Questionnaire Statements'!C29</f>
        <v>se présentent aux réunions des membres.</v>
      </c>
      <c r="D230" s="64"/>
      <c r="E230" s="64"/>
      <c r="F230" s="64"/>
      <c r="G230" s="64"/>
      <c r="H230" s="64"/>
      <c r="I230" s="76"/>
      <c r="J230" s="64"/>
      <c r="K230" s="66">
        <v>4</v>
      </c>
      <c r="L230" s="66">
        <v>3</v>
      </c>
      <c r="M230" s="66">
        <v>2</v>
      </c>
      <c r="N230" s="66">
        <v>1</v>
      </c>
      <c r="R230" s="123" t="s">
        <v>6</v>
      </c>
      <c r="S230" s="123" t="s">
        <v>7</v>
      </c>
      <c r="T230" s="123" t="s">
        <v>8</v>
      </c>
      <c r="U230" s="123" t="s">
        <v>9</v>
      </c>
    </row>
    <row r="231" spans="2:27" x14ac:dyDescent="0.75">
      <c r="B231" s="2"/>
      <c r="C231" s="2"/>
      <c r="D231" s="2"/>
      <c r="E231" s="2"/>
      <c r="F231" s="2"/>
      <c r="G231" s="10"/>
      <c r="H231" s="10"/>
      <c r="I231" s="73">
        <f>rngParticipantName1</f>
        <v>0</v>
      </c>
      <c r="J231" s="11"/>
      <c r="K231" s="71"/>
      <c r="L231" s="71"/>
      <c r="M231" s="71"/>
      <c r="N231" s="71"/>
      <c r="Q231" s="121">
        <f t="shared" ref="Q231:Q237" si="211">I231</f>
        <v>0</v>
      </c>
      <c r="R231" s="122" t="str">
        <f>IF(K231,1,"")</f>
        <v/>
      </c>
      <c r="S231" s="122" t="str">
        <f t="shared" ref="S231:S237" si="212">IF(L231,1,"")</f>
        <v/>
      </c>
      <c r="T231" s="122" t="str">
        <f t="shared" ref="T231:T237" si="213">IF(M231,1,"")</f>
        <v/>
      </c>
      <c r="U231" s="122" t="str">
        <f t="shared" ref="U231:U237" si="214">IF(N231,1,"")</f>
        <v/>
      </c>
    </row>
    <row r="232" spans="2:27" x14ac:dyDescent="0.75">
      <c r="B232" s="2"/>
      <c r="C232" s="2"/>
      <c r="D232" s="2"/>
      <c r="E232" s="2"/>
      <c r="F232" s="2"/>
      <c r="G232" s="10"/>
      <c r="H232" s="10"/>
      <c r="I232" s="73">
        <f>rngParticipantName2</f>
        <v>0</v>
      </c>
      <c r="J232" s="10"/>
      <c r="K232" s="71"/>
      <c r="L232" s="71"/>
      <c r="M232" s="71"/>
      <c r="N232" s="71"/>
      <c r="Q232" s="121">
        <f t="shared" si="211"/>
        <v>0</v>
      </c>
      <c r="R232" s="122" t="str">
        <f t="shared" ref="R232:R237" si="215">IF(K232,1,"")</f>
        <v/>
      </c>
      <c r="S232" s="122" t="str">
        <f t="shared" si="212"/>
        <v/>
      </c>
      <c r="T232" s="122" t="str">
        <f t="shared" si="213"/>
        <v/>
      </c>
      <c r="U232" s="122" t="str">
        <f t="shared" si="214"/>
        <v/>
      </c>
    </row>
    <row r="233" spans="2:27" x14ac:dyDescent="0.75">
      <c r="B233" s="2"/>
      <c r="C233" s="2"/>
      <c r="D233" s="2"/>
      <c r="E233" s="2"/>
      <c r="F233" s="2"/>
      <c r="G233" s="10"/>
      <c r="H233" s="10"/>
      <c r="I233" s="73">
        <f>rngParticipantName3</f>
        <v>0</v>
      </c>
      <c r="J233" s="11"/>
      <c r="K233" s="71"/>
      <c r="L233" s="71"/>
      <c r="M233" s="71"/>
      <c r="N233" s="71"/>
      <c r="Q233" s="121">
        <f t="shared" si="211"/>
        <v>0</v>
      </c>
      <c r="R233" s="122" t="str">
        <f t="shared" si="215"/>
        <v/>
      </c>
      <c r="S233" s="122" t="str">
        <f t="shared" si="212"/>
        <v/>
      </c>
      <c r="T233" s="122" t="str">
        <f t="shared" si="213"/>
        <v/>
      </c>
      <c r="U233" s="122" t="str">
        <f t="shared" si="214"/>
        <v/>
      </c>
    </row>
    <row r="234" spans="2:27" x14ac:dyDescent="0.75">
      <c r="B234" s="2"/>
      <c r="C234" s="2"/>
      <c r="D234" s="2"/>
      <c r="E234" s="2"/>
      <c r="F234" s="2"/>
      <c r="G234" s="10"/>
      <c r="H234" s="10"/>
      <c r="I234" s="73">
        <f>rngParticipantName4</f>
        <v>0</v>
      </c>
      <c r="J234" s="10"/>
      <c r="K234" s="71"/>
      <c r="L234" s="71"/>
      <c r="M234" s="71"/>
      <c r="N234" s="71"/>
      <c r="Q234" s="121">
        <f t="shared" si="211"/>
        <v>0</v>
      </c>
      <c r="R234" s="122" t="str">
        <f t="shared" si="215"/>
        <v/>
      </c>
      <c r="S234" s="122" t="str">
        <f t="shared" si="212"/>
        <v/>
      </c>
      <c r="T234" s="122" t="str">
        <f t="shared" si="213"/>
        <v/>
      </c>
      <c r="U234" s="122" t="str">
        <f t="shared" si="214"/>
        <v/>
      </c>
    </row>
    <row r="235" spans="2:27" x14ac:dyDescent="0.75">
      <c r="B235" s="2"/>
      <c r="C235" s="2"/>
      <c r="D235" s="2"/>
      <c r="E235" s="2"/>
      <c r="F235" s="2"/>
      <c r="G235" s="10"/>
      <c r="H235" s="10"/>
      <c r="I235" s="73">
        <f>rngParticipantName5</f>
        <v>0</v>
      </c>
      <c r="J235" s="11"/>
      <c r="K235" s="71"/>
      <c r="L235" s="71"/>
      <c r="M235" s="71"/>
      <c r="N235" s="71"/>
      <c r="Q235" s="121">
        <f t="shared" si="211"/>
        <v>0</v>
      </c>
      <c r="R235" s="122" t="str">
        <f t="shared" si="215"/>
        <v/>
      </c>
      <c r="S235" s="122" t="str">
        <f t="shared" si="212"/>
        <v/>
      </c>
      <c r="T235" s="122" t="str">
        <f t="shared" si="213"/>
        <v/>
      </c>
      <c r="U235" s="122" t="str">
        <f t="shared" si="214"/>
        <v/>
      </c>
    </row>
    <row r="236" spans="2:27" x14ac:dyDescent="0.75">
      <c r="B236" s="2"/>
      <c r="C236" s="2"/>
      <c r="D236" s="2"/>
      <c r="E236" s="2"/>
      <c r="F236" s="2"/>
      <c r="G236" s="10"/>
      <c r="H236" s="10"/>
      <c r="I236" s="73">
        <f>rngParticipantName6</f>
        <v>0</v>
      </c>
      <c r="J236" s="10"/>
      <c r="K236" s="71"/>
      <c r="L236" s="71"/>
      <c r="M236" s="71"/>
      <c r="N236" s="71"/>
      <c r="Q236" s="121">
        <f t="shared" si="211"/>
        <v>0</v>
      </c>
      <c r="R236" s="122" t="str">
        <f t="shared" si="215"/>
        <v/>
      </c>
      <c r="S236" s="122" t="str">
        <f t="shared" si="212"/>
        <v/>
      </c>
      <c r="T236" s="122" t="str">
        <f t="shared" si="213"/>
        <v/>
      </c>
      <c r="U236" s="122" t="str">
        <f t="shared" si="214"/>
        <v/>
      </c>
    </row>
    <row r="237" spans="2:27" x14ac:dyDescent="0.75">
      <c r="B237" s="2"/>
      <c r="C237" s="2"/>
      <c r="D237" s="2"/>
      <c r="E237" s="2"/>
      <c r="F237" s="2"/>
      <c r="G237" s="10"/>
      <c r="H237" s="10"/>
      <c r="I237" s="73">
        <f>rngParticipantName7</f>
        <v>0</v>
      </c>
      <c r="J237" s="10"/>
      <c r="K237" s="71"/>
      <c r="L237" s="71"/>
      <c r="M237" s="71"/>
      <c r="N237" s="71"/>
      <c r="Q237" s="121">
        <f t="shared" si="211"/>
        <v>0</v>
      </c>
      <c r="R237" s="122" t="str">
        <f t="shared" si="215"/>
        <v/>
      </c>
      <c r="S237" s="122" t="str">
        <f t="shared" si="212"/>
        <v/>
      </c>
      <c r="T237" s="122" t="str">
        <f t="shared" si="213"/>
        <v/>
      </c>
      <c r="U237" s="122" t="str">
        <f t="shared" si="214"/>
        <v/>
      </c>
    </row>
    <row r="238" spans="2:27" x14ac:dyDescent="0.75">
      <c r="B238" s="2"/>
      <c r="C238" s="2"/>
      <c r="D238" s="2"/>
      <c r="E238" s="2"/>
      <c r="F238" s="2"/>
      <c r="G238" s="2"/>
      <c r="H238" s="2"/>
      <c r="I238" s="77"/>
      <c r="J238" s="2"/>
      <c r="K238" s="2"/>
      <c r="L238" s="2"/>
      <c r="M238" s="2"/>
      <c r="N238" s="2"/>
      <c r="R238" s="122">
        <f t="shared" ref="R238" si="216">SUM(R231:R237)</f>
        <v>0</v>
      </c>
      <c r="S238" s="122">
        <f t="shared" ref="S238" si="217">SUM(S231:S237)</f>
        <v>0</v>
      </c>
      <c r="T238" s="122">
        <f t="shared" ref="T238" si="218">SUM(T231:T237)</f>
        <v>0</v>
      </c>
      <c r="U238" s="122">
        <f t="shared" ref="U238" si="219">SUM(U231:U237)</f>
        <v>0</v>
      </c>
      <c r="W238" s="122">
        <f>IF(OR('Page couverture'!$J$16=2,'Page couverture'!$J$16=3),IF(OR(T238&gt;0,U238&gt;0),1,0),IF((T238+U238)&gt;1,1,0))</f>
        <v>0</v>
      </c>
      <c r="AA238" s="122">
        <f>IF(T238+U238&gt;0,1,0)</f>
        <v>0</v>
      </c>
    </row>
    <row r="239" spans="2:27" ht="21" customHeight="1" x14ac:dyDescent="0.75">
      <c r="B239" s="65" t="s">
        <v>27</v>
      </c>
      <c r="C239" s="64" t="str">
        <f>'Modify Questionnaire Statements'!C30</f>
        <v>connaissent bien le mouvement coopératif et la Déclaration sur l’identité coopérative.</v>
      </c>
      <c r="D239" s="64"/>
      <c r="E239" s="64"/>
      <c r="F239" s="64"/>
      <c r="G239" s="64"/>
      <c r="H239" s="64"/>
      <c r="I239" s="76"/>
      <c r="J239" s="64"/>
      <c r="K239" s="66">
        <v>4</v>
      </c>
      <c r="L239" s="66">
        <v>3</v>
      </c>
      <c r="M239" s="66">
        <v>2</v>
      </c>
      <c r="N239" s="66">
        <v>1</v>
      </c>
      <c r="R239" s="123" t="s">
        <v>6</v>
      </c>
      <c r="S239" s="123" t="s">
        <v>7</v>
      </c>
      <c r="T239" s="123" t="s">
        <v>8</v>
      </c>
      <c r="U239" s="123" t="s">
        <v>9</v>
      </c>
    </row>
    <row r="240" spans="2:27" ht="15" customHeight="1" x14ac:dyDescent="0.75">
      <c r="B240" s="2"/>
      <c r="C240" s="2"/>
      <c r="D240" s="2"/>
      <c r="E240" s="2"/>
      <c r="F240" s="2"/>
      <c r="G240" s="10"/>
      <c r="H240" s="10"/>
      <c r="I240" s="73">
        <f>rngParticipantName1</f>
        <v>0</v>
      </c>
      <c r="J240" s="11"/>
      <c r="K240" s="71"/>
      <c r="L240" s="71"/>
      <c r="M240" s="71"/>
      <c r="N240" s="71"/>
      <c r="Q240" s="121">
        <f t="shared" ref="Q240:Q246" si="220">I240</f>
        <v>0</v>
      </c>
      <c r="R240" s="122" t="str">
        <f>IF(K240,1,"")</f>
        <v/>
      </c>
      <c r="S240" s="122" t="str">
        <f t="shared" ref="S240:S246" si="221">IF(L240,1,"")</f>
        <v/>
      </c>
      <c r="T240" s="122" t="str">
        <f t="shared" ref="T240:T246" si="222">IF(M240,1,"")</f>
        <v/>
      </c>
      <c r="U240" s="122" t="str">
        <f t="shared" ref="U240:U246" si="223">IF(N240,1,"")</f>
        <v/>
      </c>
    </row>
    <row r="241" spans="2:27" x14ac:dyDescent="0.75">
      <c r="B241" s="2"/>
      <c r="C241" s="2"/>
      <c r="D241" s="2"/>
      <c r="E241" s="2"/>
      <c r="F241" s="2"/>
      <c r="G241" s="10"/>
      <c r="H241" s="10"/>
      <c r="I241" s="73">
        <f>rngParticipantName2</f>
        <v>0</v>
      </c>
      <c r="J241" s="10"/>
      <c r="K241" s="71"/>
      <c r="L241" s="71"/>
      <c r="M241" s="71"/>
      <c r="N241" s="71"/>
      <c r="Q241" s="121">
        <f t="shared" si="220"/>
        <v>0</v>
      </c>
      <c r="R241" s="122" t="str">
        <f t="shared" ref="R241:R246" si="224">IF(K241,1,"")</f>
        <v/>
      </c>
      <c r="S241" s="122" t="str">
        <f t="shared" si="221"/>
        <v/>
      </c>
      <c r="T241" s="122" t="str">
        <f t="shared" si="222"/>
        <v/>
      </c>
      <c r="U241" s="122" t="str">
        <f t="shared" si="223"/>
        <v/>
      </c>
    </row>
    <row r="242" spans="2:27" x14ac:dyDescent="0.75">
      <c r="B242" s="2"/>
      <c r="C242" s="2"/>
      <c r="D242" s="2"/>
      <c r="E242" s="2"/>
      <c r="F242" s="2"/>
      <c r="G242" s="10"/>
      <c r="H242" s="10"/>
      <c r="I242" s="73">
        <f>rngParticipantName3</f>
        <v>0</v>
      </c>
      <c r="J242" s="11"/>
      <c r="K242" s="71"/>
      <c r="L242" s="71"/>
      <c r="M242" s="71"/>
      <c r="N242" s="71"/>
      <c r="Q242" s="121">
        <f t="shared" si="220"/>
        <v>0</v>
      </c>
      <c r="R242" s="122" t="str">
        <f t="shared" si="224"/>
        <v/>
      </c>
      <c r="S242" s="122" t="str">
        <f t="shared" si="221"/>
        <v/>
      </c>
      <c r="T242" s="122" t="str">
        <f t="shared" si="222"/>
        <v/>
      </c>
      <c r="U242" s="122" t="str">
        <f t="shared" si="223"/>
        <v/>
      </c>
    </row>
    <row r="243" spans="2:27" x14ac:dyDescent="0.75">
      <c r="B243" s="2"/>
      <c r="C243" s="2"/>
      <c r="D243" s="2"/>
      <c r="E243" s="2"/>
      <c r="F243" s="2"/>
      <c r="G243" s="10"/>
      <c r="H243" s="10"/>
      <c r="I243" s="73">
        <f>rngParticipantName4</f>
        <v>0</v>
      </c>
      <c r="J243" s="10"/>
      <c r="K243" s="71"/>
      <c r="L243" s="71"/>
      <c r="M243" s="71"/>
      <c r="N243" s="71"/>
      <c r="Q243" s="121">
        <f t="shared" si="220"/>
        <v>0</v>
      </c>
      <c r="R243" s="122" t="str">
        <f t="shared" si="224"/>
        <v/>
      </c>
      <c r="S243" s="122" t="str">
        <f t="shared" si="221"/>
        <v/>
      </c>
      <c r="T243" s="122" t="str">
        <f t="shared" si="222"/>
        <v/>
      </c>
      <c r="U243" s="122" t="str">
        <f t="shared" si="223"/>
        <v/>
      </c>
    </row>
    <row r="244" spans="2:27" x14ac:dyDescent="0.75">
      <c r="B244" s="2"/>
      <c r="C244" s="2"/>
      <c r="D244" s="2"/>
      <c r="E244" s="2"/>
      <c r="F244" s="2"/>
      <c r="G244" s="10"/>
      <c r="H244" s="10"/>
      <c r="I244" s="73">
        <f>rngParticipantName5</f>
        <v>0</v>
      </c>
      <c r="J244" s="11"/>
      <c r="K244" s="71"/>
      <c r="L244" s="71"/>
      <c r="M244" s="71"/>
      <c r="N244" s="71"/>
      <c r="Q244" s="121">
        <f t="shared" si="220"/>
        <v>0</v>
      </c>
      <c r="R244" s="122" t="str">
        <f t="shared" si="224"/>
        <v/>
      </c>
      <c r="S244" s="122" t="str">
        <f t="shared" si="221"/>
        <v/>
      </c>
      <c r="T244" s="122" t="str">
        <f t="shared" si="222"/>
        <v/>
      </c>
      <c r="U244" s="122" t="str">
        <f t="shared" si="223"/>
        <v/>
      </c>
    </row>
    <row r="245" spans="2:27" x14ac:dyDescent="0.75">
      <c r="B245" s="2"/>
      <c r="C245" s="2"/>
      <c r="D245" s="2"/>
      <c r="E245" s="2"/>
      <c r="F245" s="2"/>
      <c r="G245" s="10"/>
      <c r="H245" s="10"/>
      <c r="I245" s="73">
        <f>rngParticipantName6</f>
        <v>0</v>
      </c>
      <c r="J245" s="10"/>
      <c r="K245" s="71"/>
      <c r="L245" s="71"/>
      <c r="M245" s="71"/>
      <c r="N245" s="71"/>
      <c r="Q245" s="121">
        <f t="shared" si="220"/>
        <v>0</v>
      </c>
      <c r="R245" s="122" t="str">
        <f t="shared" si="224"/>
        <v/>
      </c>
      <c r="S245" s="122" t="str">
        <f t="shared" si="221"/>
        <v/>
      </c>
      <c r="T245" s="122" t="str">
        <f t="shared" si="222"/>
        <v/>
      </c>
      <c r="U245" s="122" t="str">
        <f t="shared" si="223"/>
        <v/>
      </c>
    </row>
    <row r="246" spans="2:27" x14ac:dyDescent="0.75">
      <c r="B246" s="2"/>
      <c r="C246" s="2"/>
      <c r="D246" s="2"/>
      <c r="E246" s="2"/>
      <c r="F246" s="2"/>
      <c r="G246" s="10"/>
      <c r="H246" s="10"/>
      <c r="I246" s="73">
        <f>rngParticipantName7</f>
        <v>0</v>
      </c>
      <c r="J246" s="10"/>
      <c r="K246" s="71"/>
      <c r="L246" s="71"/>
      <c r="M246" s="71"/>
      <c r="N246" s="71"/>
      <c r="Q246" s="121">
        <f t="shared" si="220"/>
        <v>0</v>
      </c>
      <c r="R246" s="122" t="str">
        <f t="shared" si="224"/>
        <v/>
      </c>
      <c r="S246" s="122" t="str">
        <f t="shared" si="221"/>
        <v/>
      </c>
      <c r="T246" s="122" t="str">
        <f t="shared" si="222"/>
        <v/>
      </c>
      <c r="U246" s="122" t="str">
        <f t="shared" si="223"/>
        <v/>
      </c>
    </row>
    <row r="247" spans="2:27" x14ac:dyDescent="0.75">
      <c r="B247" s="2"/>
      <c r="C247" s="2"/>
      <c r="D247" s="2"/>
      <c r="E247" s="2"/>
      <c r="F247" s="2"/>
      <c r="G247" s="2"/>
      <c r="H247" s="2"/>
      <c r="I247" s="77"/>
      <c r="J247" s="2"/>
      <c r="K247" s="2"/>
      <c r="L247" s="2"/>
      <c r="M247" s="2"/>
      <c r="N247" s="2"/>
      <c r="R247" s="122">
        <f t="shared" ref="R247" si="225">SUM(R240:R246)</f>
        <v>0</v>
      </c>
      <c r="S247" s="122">
        <f t="shared" ref="S247" si="226">SUM(S240:S246)</f>
        <v>0</v>
      </c>
      <c r="T247" s="122">
        <f t="shared" ref="T247" si="227">SUM(T240:T246)</f>
        <v>0</v>
      </c>
      <c r="U247" s="122">
        <f t="shared" ref="U247" si="228">SUM(U240:U246)</f>
        <v>0</v>
      </c>
      <c r="W247" s="122">
        <f>IF(OR('Page couverture'!$J$16=2,'Page couverture'!$J$16=3),IF(OR(T247&gt;0,U247&gt;0),1,0),IF((T247+U247)&gt;1,1,0))</f>
        <v>0</v>
      </c>
      <c r="AA247" s="122">
        <f>IF(T247+U247&gt;0,1,0)</f>
        <v>0</v>
      </c>
    </row>
    <row r="248" spans="2:27" ht="21" customHeight="1" x14ac:dyDescent="0.75">
      <c r="B248" s="65" t="s">
        <v>28</v>
      </c>
      <c r="C248" s="64" t="str">
        <f>'Modify Questionnaire Statements'!C31</f>
        <v>comprennent le rôle de l’entité gouvernante de la coopérative.</v>
      </c>
      <c r="D248" s="64"/>
      <c r="E248" s="64"/>
      <c r="F248" s="64"/>
      <c r="G248" s="64"/>
      <c r="H248" s="64"/>
      <c r="I248" s="76"/>
      <c r="J248" s="64"/>
      <c r="K248" s="66">
        <v>4</v>
      </c>
      <c r="L248" s="66">
        <v>3</v>
      </c>
      <c r="M248" s="66">
        <v>2</v>
      </c>
      <c r="N248" s="66">
        <v>1</v>
      </c>
      <c r="R248" s="123" t="s">
        <v>6</v>
      </c>
      <c r="S248" s="123" t="s">
        <v>7</v>
      </c>
      <c r="T248" s="123" t="s">
        <v>8</v>
      </c>
      <c r="U248" s="123" t="s">
        <v>9</v>
      </c>
    </row>
    <row r="249" spans="2:27" x14ac:dyDescent="0.75">
      <c r="B249" s="2"/>
      <c r="C249" s="2"/>
      <c r="D249" s="2"/>
      <c r="E249" s="2"/>
      <c r="F249" s="2"/>
      <c r="G249" s="10"/>
      <c r="H249" s="10"/>
      <c r="I249" s="73">
        <f>rngParticipantName1</f>
        <v>0</v>
      </c>
      <c r="J249" s="11"/>
      <c r="K249" s="71"/>
      <c r="L249" s="71"/>
      <c r="M249" s="71"/>
      <c r="N249" s="71"/>
      <c r="Q249" s="121">
        <f t="shared" ref="Q249:Q255" si="229">I249</f>
        <v>0</v>
      </c>
      <c r="R249" s="122" t="str">
        <f>IF(K249,1,"")</f>
        <v/>
      </c>
      <c r="S249" s="122" t="str">
        <f t="shared" ref="S249:S255" si="230">IF(L249,1,"")</f>
        <v/>
      </c>
      <c r="T249" s="122" t="str">
        <f t="shared" ref="T249:T255" si="231">IF(M249,1,"")</f>
        <v/>
      </c>
      <c r="U249" s="122" t="str">
        <f t="shared" ref="U249:U255" si="232">IF(N249,1,"")</f>
        <v/>
      </c>
    </row>
    <row r="250" spans="2:27" x14ac:dyDescent="0.75">
      <c r="B250" s="2"/>
      <c r="C250" s="2"/>
      <c r="D250" s="2"/>
      <c r="E250" s="2"/>
      <c r="F250" s="2"/>
      <c r="G250" s="10"/>
      <c r="H250" s="10"/>
      <c r="I250" s="73">
        <f>rngParticipantName2</f>
        <v>0</v>
      </c>
      <c r="J250" s="10"/>
      <c r="K250" s="71"/>
      <c r="L250" s="71"/>
      <c r="M250" s="71"/>
      <c r="N250" s="71"/>
      <c r="Q250" s="121">
        <f t="shared" si="229"/>
        <v>0</v>
      </c>
      <c r="R250" s="122" t="str">
        <f t="shared" ref="R250:R255" si="233">IF(K250,1,"")</f>
        <v/>
      </c>
      <c r="S250" s="122" t="str">
        <f t="shared" si="230"/>
        <v/>
      </c>
      <c r="T250" s="122" t="str">
        <f t="shared" si="231"/>
        <v/>
      </c>
      <c r="U250" s="122" t="str">
        <f t="shared" si="232"/>
        <v/>
      </c>
    </row>
    <row r="251" spans="2:27" x14ac:dyDescent="0.75">
      <c r="B251" s="2"/>
      <c r="C251" s="2"/>
      <c r="D251" s="2"/>
      <c r="E251" s="2"/>
      <c r="F251" s="2"/>
      <c r="G251" s="10"/>
      <c r="H251" s="10"/>
      <c r="I251" s="73">
        <f>rngParticipantName3</f>
        <v>0</v>
      </c>
      <c r="J251" s="11"/>
      <c r="K251" s="71"/>
      <c r="L251" s="71"/>
      <c r="M251" s="71"/>
      <c r="N251" s="71"/>
      <c r="Q251" s="121">
        <f t="shared" si="229"/>
        <v>0</v>
      </c>
      <c r="R251" s="122" t="str">
        <f t="shared" si="233"/>
        <v/>
      </c>
      <c r="S251" s="122" t="str">
        <f t="shared" si="230"/>
        <v/>
      </c>
      <c r="T251" s="122" t="str">
        <f t="shared" si="231"/>
        <v/>
      </c>
      <c r="U251" s="122" t="str">
        <f t="shared" si="232"/>
        <v/>
      </c>
    </row>
    <row r="252" spans="2:27" x14ac:dyDescent="0.75">
      <c r="B252" s="2"/>
      <c r="C252" s="2"/>
      <c r="D252" s="2"/>
      <c r="E252" s="2"/>
      <c r="F252" s="2"/>
      <c r="G252" s="10"/>
      <c r="H252" s="10"/>
      <c r="I252" s="73">
        <f>rngParticipantName4</f>
        <v>0</v>
      </c>
      <c r="J252" s="10"/>
      <c r="K252" s="71"/>
      <c r="L252" s="71"/>
      <c r="M252" s="71"/>
      <c r="N252" s="71"/>
      <c r="Q252" s="121">
        <f t="shared" si="229"/>
        <v>0</v>
      </c>
      <c r="R252" s="122" t="str">
        <f t="shared" si="233"/>
        <v/>
      </c>
      <c r="S252" s="122" t="str">
        <f t="shared" si="230"/>
        <v/>
      </c>
      <c r="T252" s="122" t="str">
        <f t="shared" si="231"/>
        <v/>
      </c>
      <c r="U252" s="122" t="str">
        <f t="shared" si="232"/>
        <v/>
      </c>
    </row>
    <row r="253" spans="2:27" x14ac:dyDescent="0.75">
      <c r="B253" s="2"/>
      <c r="C253" s="2"/>
      <c r="D253" s="2"/>
      <c r="E253" s="2"/>
      <c r="F253" s="2"/>
      <c r="G253" s="10"/>
      <c r="H253" s="10"/>
      <c r="I253" s="73">
        <f>rngParticipantName5</f>
        <v>0</v>
      </c>
      <c r="J253" s="11"/>
      <c r="K253" s="71"/>
      <c r="L253" s="71"/>
      <c r="M253" s="71"/>
      <c r="N253" s="71"/>
      <c r="Q253" s="121">
        <f t="shared" si="229"/>
        <v>0</v>
      </c>
      <c r="R253" s="122" t="str">
        <f t="shared" si="233"/>
        <v/>
      </c>
      <c r="S253" s="122" t="str">
        <f t="shared" si="230"/>
        <v/>
      </c>
      <c r="T253" s="122" t="str">
        <f t="shared" si="231"/>
        <v/>
      </c>
      <c r="U253" s="122" t="str">
        <f t="shared" si="232"/>
        <v/>
      </c>
    </row>
    <row r="254" spans="2:27" x14ac:dyDescent="0.75">
      <c r="B254" s="2"/>
      <c r="C254" s="2"/>
      <c r="D254" s="2"/>
      <c r="E254" s="2"/>
      <c r="F254" s="2"/>
      <c r="G254" s="10"/>
      <c r="H254" s="10"/>
      <c r="I254" s="73">
        <f>rngParticipantName6</f>
        <v>0</v>
      </c>
      <c r="J254" s="10"/>
      <c r="K254" s="71"/>
      <c r="L254" s="71"/>
      <c r="M254" s="71"/>
      <c r="N254" s="71"/>
      <c r="Q254" s="121">
        <f t="shared" si="229"/>
        <v>0</v>
      </c>
      <c r="R254" s="122" t="str">
        <f t="shared" si="233"/>
        <v/>
      </c>
      <c r="S254" s="122" t="str">
        <f t="shared" si="230"/>
        <v/>
      </c>
      <c r="T254" s="122" t="str">
        <f t="shared" si="231"/>
        <v/>
      </c>
      <c r="U254" s="122" t="str">
        <f t="shared" si="232"/>
        <v/>
      </c>
    </row>
    <row r="255" spans="2:27" x14ac:dyDescent="0.75">
      <c r="B255" s="2"/>
      <c r="C255" s="2"/>
      <c r="D255" s="2"/>
      <c r="E255" s="2"/>
      <c r="F255" s="2"/>
      <c r="G255" s="10"/>
      <c r="H255" s="10"/>
      <c r="I255" s="73">
        <f>rngParticipantName7</f>
        <v>0</v>
      </c>
      <c r="J255" s="10"/>
      <c r="K255" s="71"/>
      <c r="L255" s="71"/>
      <c r="M255" s="71"/>
      <c r="N255" s="71"/>
      <c r="Q255" s="121">
        <f t="shared" si="229"/>
        <v>0</v>
      </c>
      <c r="R255" s="122" t="str">
        <f t="shared" si="233"/>
        <v/>
      </c>
      <c r="S255" s="122" t="str">
        <f t="shared" si="230"/>
        <v/>
      </c>
      <c r="T255" s="122" t="str">
        <f t="shared" si="231"/>
        <v/>
      </c>
      <c r="U255" s="122" t="str">
        <f t="shared" si="232"/>
        <v/>
      </c>
    </row>
    <row r="256" spans="2:27" x14ac:dyDescent="0.75">
      <c r="B256" s="2"/>
      <c r="C256" s="2"/>
      <c r="D256" s="2"/>
      <c r="E256" s="2"/>
      <c r="F256" s="2"/>
      <c r="G256" s="2"/>
      <c r="H256" s="2"/>
      <c r="I256" s="77"/>
      <c r="J256" s="2"/>
      <c r="K256" s="2"/>
      <c r="L256" s="2"/>
      <c r="M256" s="2"/>
      <c r="N256" s="2"/>
      <c r="R256" s="122">
        <f t="shared" ref="R256" si="234">SUM(R249:R255)</f>
        <v>0</v>
      </c>
      <c r="S256" s="122">
        <f t="shared" ref="S256" si="235">SUM(S249:S255)</f>
        <v>0</v>
      </c>
      <c r="T256" s="122">
        <f t="shared" ref="T256" si="236">SUM(T249:T255)</f>
        <v>0</v>
      </c>
      <c r="U256" s="122">
        <f t="shared" ref="U256" si="237">SUM(U249:U255)</f>
        <v>0</v>
      </c>
      <c r="W256" s="122">
        <f>IF(OR('Page couverture'!$J$16=2,'Page couverture'!$J$16=3),IF(OR(T256&gt;0,U256&gt;0),1,0),IF((T256+U256)&gt;1,1,0))</f>
        <v>0</v>
      </c>
      <c r="AA256" s="122">
        <f>IF(T256+U256&gt;0,1,0)</f>
        <v>0</v>
      </c>
    </row>
    <row r="257" spans="2:27" ht="21" customHeight="1" x14ac:dyDescent="0.75">
      <c r="B257" s="65" t="s">
        <v>29</v>
      </c>
      <c r="C257" s="64" t="str">
        <f>'Modify Questionnaire Statements'!C32</f>
        <v>évitent le sectarisme et prennent des mesures pour construire une communauté unifiée.</v>
      </c>
      <c r="D257" s="1"/>
      <c r="E257" s="1"/>
      <c r="F257" s="1"/>
      <c r="G257" s="1"/>
      <c r="H257" s="1"/>
      <c r="I257" s="79"/>
      <c r="J257" s="1"/>
      <c r="K257" s="66">
        <v>4</v>
      </c>
      <c r="L257" s="66">
        <v>3</v>
      </c>
      <c r="M257" s="66">
        <v>2</v>
      </c>
      <c r="N257" s="66">
        <v>1</v>
      </c>
      <c r="R257" s="123" t="s">
        <v>6</v>
      </c>
      <c r="S257" s="123" t="s">
        <v>7</v>
      </c>
      <c r="T257" s="123" t="s">
        <v>8</v>
      </c>
      <c r="U257" s="123" t="s">
        <v>9</v>
      </c>
    </row>
    <row r="258" spans="2:27" x14ac:dyDescent="0.75">
      <c r="B258" s="2"/>
      <c r="C258" s="2"/>
      <c r="D258" s="2"/>
      <c r="E258" s="2"/>
      <c r="F258" s="2"/>
      <c r="G258" s="10"/>
      <c r="H258" s="10"/>
      <c r="I258" s="73">
        <f>rngParticipantName1</f>
        <v>0</v>
      </c>
      <c r="J258" s="11"/>
      <c r="K258" s="71"/>
      <c r="L258" s="71"/>
      <c r="M258" s="71"/>
      <c r="N258" s="71"/>
      <c r="Q258" s="121">
        <f t="shared" ref="Q258:Q264" si="238">I258</f>
        <v>0</v>
      </c>
      <c r="R258" s="122" t="str">
        <f>IF(K258,1,"")</f>
        <v/>
      </c>
      <c r="S258" s="122" t="str">
        <f t="shared" ref="S258:S264" si="239">IF(L258,1,"")</f>
        <v/>
      </c>
      <c r="T258" s="122" t="str">
        <f t="shared" ref="T258:T264" si="240">IF(M258,1,"")</f>
        <v/>
      </c>
      <c r="U258" s="122" t="str">
        <f t="shared" ref="U258:U264" si="241">IF(N258,1,"")</f>
        <v/>
      </c>
    </row>
    <row r="259" spans="2:27" x14ac:dyDescent="0.75">
      <c r="B259" s="2"/>
      <c r="C259" s="2"/>
      <c r="D259" s="2"/>
      <c r="E259" s="2"/>
      <c r="F259" s="2"/>
      <c r="G259" s="10"/>
      <c r="H259" s="10"/>
      <c r="I259" s="73">
        <f>rngParticipantName2</f>
        <v>0</v>
      </c>
      <c r="J259" s="10"/>
      <c r="K259" s="71"/>
      <c r="L259" s="71"/>
      <c r="M259" s="71"/>
      <c r="N259" s="71"/>
      <c r="Q259" s="121">
        <f t="shared" si="238"/>
        <v>0</v>
      </c>
      <c r="R259" s="122" t="str">
        <f t="shared" ref="R259:R264" si="242">IF(K259,1,"")</f>
        <v/>
      </c>
      <c r="S259" s="122" t="str">
        <f t="shared" si="239"/>
        <v/>
      </c>
      <c r="T259" s="122" t="str">
        <f t="shared" si="240"/>
        <v/>
      </c>
      <c r="U259" s="122" t="str">
        <f t="shared" si="241"/>
        <v/>
      </c>
    </row>
    <row r="260" spans="2:27" x14ac:dyDescent="0.75">
      <c r="B260" s="2"/>
      <c r="C260" s="2"/>
      <c r="D260" s="2"/>
      <c r="E260" s="2"/>
      <c r="F260" s="2"/>
      <c r="G260" s="10"/>
      <c r="H260" s="10"/>
      <c r="I260" s="73">
        <f>rngParticipantName3</f>
        <v>0</v>
      </c>
      <c r="J260" s="11"/>
      <c r="K260" s="71"/>
      <c r="L260" s="71"/>
      <c r="M260" s="71"/>
      <c r="N260" s="71"/>
      <c r="Q260" s="121">
        <f t="shared" si="238"/>
        <v>0</v>
      </c>
      <c r="R260" s="122" t="str">
        <f t="shared" si="242"/>
        <v/>
      </c>
      <c r="S260" s="122" t="str">
        <f t="shared" si="239"/>
        <v/>
      </c>
      <c r="T260" s="122" t="str">
        <f t="shared" si="240"/>
        <v/>
      </c>
      <c r="U260" s="122" t="str">
        <f t="shared" si="241"/>
        <v/>
      </c>
    </row>
    <row r="261" spans="2:27" x14ac:dyDescent="0.75">
      <c r="B261" s="2"/>
      <c r="C261" s="2"/>
      <c r="D261" s="2"/>
      <c r="E261" s="2"/>
      <c r="F261" s="2"/>
      <c r="G261" s="10"/>
      <c r="H261" s="10"/>
      <c r="I261" s="73">
        <f>rngParticipantName4</f>
        <v>0</v>
      </c>
      <c r="J261" s="10"/>
      <c r="K261" s="71"/>
      <c r="L261" s="71"/>
      <c r="M261" s="71"/>
      <c r="N261" s="71"/>
      <c r="Q261" s="121">
        <f t="shared" si="238"/>
        <v>0</v>
      </c>
      <c r="R261" s="122" t="str">
        <f t="shared" si="242"/>
        <v/>
      </c>
      <c r="S261" s="122" t="str">
        <f t="shared" si="239"/>
        <v/>
      </c>
      <c r="T261" s="122" t="str">
        <f t="shared" si="240"/>
        <v/>
      </c>
      <c r="U261" s="122" t="str">
        <f t="shared" si="241"/>
        <v/>
      </c>
    </row>
    <row r="262" spans="2:27" x14ac:dyDescent="0.75">
      <c r="B262" s="2"/>
      <c r="C262" s="2"/>
      <c r="D262" s="2"/>
      <c r="E262" s="2"/>
      <c r="F262" s="2"/>
      <c r="G262" s="10"/>
      <c r="H262" s="10"/>
      <c r="I262" s="73">
        <f>rngParticipantName5</f>
        <v>0</v>
      </c>
      <c r="J262" s="11"/>
      <c r="K262" s="71"/>
      <c r="L262" s="71"/>
      <c r="M262" s="71"/>
      <c r="N262" s="71"/>
      <c r="Q262" s="121">
        <f t="shared" si="238"/>
        <v>0</v>
      </c>
      <c r="R262" s="122" t="str">
        <f t="shared" si="242"/>
        <v/>
      </c>
      <c r="S262" s="122" t="str">
        <f t="shared" si="239"/>
        <v/>
      </c>
      <c r="T262" s="122" t="str">
        <f t="shared" si="240"/>
        <v/>
      </c>
      <c r="U262" s="122" t="str">
        <f t="shared" si="241"/>
        <v/>
      </c>
    </row>
    <row r="263" spans="2:27" x14ac:dyDescent="0.75">
      <c r="B263" s="2"/>
      <c r="C263" s="2"/>
      <c r="D263" s="2"/>
      <c r="E263" s="2"/>
      <c r="F263" s="2"/>
      <c r="G263" s="10"/>
      <c r="H263" s="10"/>
      <c r="I263" s="73">
        <f>rngParticipantName6</f>
        <v>0</v>
      </c>
      <c r="J263" s="10"/>
      <c r="K263" s="71"/>
      <c r="L263" s="71"/>
      <c r="M263" s="71"/>
      <c r="N263" s="71"/>
      <c r="Q263" s="121">
        <f t="shared" si="238"/>
        <v>0</v>
      </c>
      <c r="R263" s="122" t="str">
        <f t="shared" si="242"/>
        <v/>
      </c>
      <c r="S263" s="122" t="str">
        <f t="shared" si="239"/>
        <v/>
      </c>
      <c r="T263" s="122" t="str">
        <f t="shared" si="240"/>
        <v/>
      </c>
      <c r="U263" s="122" t="str">
        <f t="shared" si="241"/>
        <v/>
      </c>
    </row>
    <row r="264" spans="2:27" x14ac:dyDescent="0.75">
      <c r="B264" s="2"/>
      <c r="C264" s="2"/>
      <c r="D264" s="2"/>
      <c r="E264" s="2"/>
      <c r="F264" s="2"/>
      <c r="G264" s="10"/>
      <c r="H264" s="10"/>
      <c r="I264" s="73">
        <f>rngParticipantName7</f>
        <v>0</v>
      </c>
      <c r="J264" s="10"/>
      <c r="K264" s="71"/>
      <c r="L264" s="71"/>
      <c r="M264" s="71"/>
      <c r="N264" s="71"/>
      <c r="Q264" s="121">
        <f t="shared" si="238"/>
        <v>0</v>
      </c>
      <c r="R264" s="122" t="str">
        <f t="shared" si="242"/>
        <v/>
      </c>
      <c r="S264" s="122" t="str">
        <f t="shared" si="239"/>
        <v/>
      </c>
      <c r="T264" s="122" t="str">
        <f t="shared" si="240"/>
        <v/>
      </c>
      <c r="U264" s="122" t="str">
        <f t="shared" si="241"/>
        <v/>
      </c>
    </row>
    <row r="265" spans="2:27" x14ac:dyDescent="0.75">
      <c r="B265" s="2"/>
      <c r="C265" s="2"/>
      <c r="D265" s="2"/>
      <c r="E265" s="2"/>
      <c r="F265" s="2"/>
      <c r="G265" s="2"/>
      <c r="H265" s="2"/>
      <c r="I265" s="77"/>
      <c r="J265" s="2"/>
      <c r="K265" s="2"/>
      <c r="L265" s="2"/>
      <c r="M265" s="2"/>
      <c r="N265" s="2"/>
      <c r="R265" s="122">
        <f t="shared" ref="R265" si="243">SUM(R258:R264)</f>
        <v>0</v>
      </c>
      <c r="S265" s="122">
        <f t="shared" ref="S265" si="244">SUM(S258:S264)</f>
        <v>0</v>
      </c>
      <c r="T265" s="122">
        <f t="shared" ref="T265" si="245">SUM(T258:T264)</f>
        <v>0</v>
      </c>
      <c r="U265" s="122">
        <f t="shared" ref="U265" si="246">SUM(U258:U264)</f>
        <v>0</v>
      </c>
      <c r="W265" s="122">
        <f>IF(OR('Page couverture'!$J$16=2,'Page couverture'!$J$16=3),IF(OR(T265&gt;0,U265&gt;0),1,0),IF((T265+U265)&gt;1,1,0))</f>
        <v>0</v>
      </c>
      <c r="AA265" s="122">
        <f>IF(T265+U265&gt;0,1,0)</f>
        <v>0</v>
      </c>
    </row>
    <row r="266" spans="2:27" x14ac:dyDescent="0.75">
      <c r="B266" s="2"/>
      <c r="C266" s="2"/>
      <c r="D266" s="2"/>
      <c r="E266" s="2"/>
      <c r="F266" s="2"/>
      <c r="G266" s="2"/>
      <c r="H266" s="2"/>
      <c r="I266" s="77"/>
      <c r="J266" s="2"/>
      <c r="K266" s="2"/>
      <c r="L266" s="2"/>
      <c r="M266" s="2"/>
      <c r="N266" s="2"/>
      <c r="R266" s="122">
        <f>SUM(R238,R247,R256,R265)</f>
        <v>0</v>
      </c>
      <c r="S266" s="122">
        <f>SUM(S238,S247,S256,S265)</f>
        <v>0</v>
      </c>
      <c r="T266" s="122">
        <f>SUM(T238,T247,T256,T265)</f>
        <v>0</v>
      </c>
      <c r="U266" s="122">
        <f>SUM(U238,U247,U256,U265)</f>
        <v>0</v>
      </c>
      <c r="W266" s="122" t="s">
        <v>35</v>
      </c>
      <c r="X266" s="122" t="s">
        <v>36</v>
      </c>
      <c r="Y266" s="122" t="s">
        <v>37</v>
      </c>
      <c r="Z266" s="122" t="s">
        <v>38</v>
      </c>
    </row>
    <row r="267" spans="2:27" ht="25" customHeight="1" x14ac:dyDescent="0.75">
      <c r="B267" s="143" t="str">
        <f>'Modify Questionnaire Statements'!C33</f>
        <v>Notre coopérative…</v>
      </c>
      <c r="C267" s="143"/>
      <c r="D267" s="143"/>
      <c r="E267" s="143"/>
      <c r="F267" s="143"/>
      <c r="G267" s="143"/>
      <c r="H267" s="143"/>
      <c r="I267" s="143"/>
      <c r="J267" s="143"/>
      <c r="K267" s="13"/>
      <c r="L267" s="13"/>
      <c r="M267" s="13"/>
      <c r="N267" s="13"/>
      <c r="W267" s="122">
        <f>R266</f>
        <v>0</v>
      </c>
      <c r="X267" s="122">
        <f t="shared" ref="X267" si="247">S266</f>
        <v>0</v>
      </c>
      <c r="Y267" s="122">
        <f t="shared" ref="Y267" si="248">T266</f>
        <v>0</v>
      </c>
      <c r="Z267" s="122">
        <f t="shared" ref="Z267" si="249">U266</f>
        <v>0</v>
      </c>
      <c r="AA267" s="122">
        <f>SUM(AA265,AA256,AA247,AA238)</f>
        <v>0</v>
      </c>
    </row>
    <row r="268" spans="2:27" ht="21" customHeight="1" x14ac:dyDescent="0.75">
      <c r="B268" s="65" t="s">
        <v>30</v>
      </c>
      <c r="C268" s="64" t="str">
        <f>'Modify Questionnaire Statements'!C34</f>
        <v>est ouverte et inclusive à l’égard de l’acceptation de nouveaux membres.</v>
      </c>
      <c r="D268" s="1"/>
      <c r="E268" s="1"/>
      <c r="F268" s="1"/>
      <c r="G268" s="1"/>
      <c r="H268" s="1"/>
      <c r="I268" s="79"/>
      <c r="J268" s="1"/>
      <c r="K268" s="66">
        <v>4</v>
      </c>
      <c r="L268" s="66">
        <v>3</v>
      </c>
      <c r="M268" s="66">
        <v>2</v>
      </c>
      <c r="N268" s="66">
        <v>1</v>
      </c>
      <c r="R268" s="123" t="s">
        <v>6</v>
      </c>
      <c r="S268" s="123" t="s">
        <v>7</v>
      </c>
      <c r="T268" s="123" t="s">
        <v>8</v>
      </c>
      <c r="U268" s="123" t="s">
        <v>9</v>
      </c>
    </row>
    <row r="269" spans="2:27" x14ac:dyDescent="0.75">
      <c r="B269" s="2"/>
      <c r="C269" s="2"/>
      <c r="D269" s="2"/>
      <c r="E269" s="2"/>
      <c r="F269" s="2"/>
      <c r="G269" s="10"/>
      <c r="H269" s="10"/>
      <c r="I269" s="73">
        <f>rngParticipantName1</f>
        <v>0</v>
      </c>
      <c r="J269" s="11"/>
      <c r="K269" s="71"/>
      <c r="L269" s="71"/>
      <c r="M269" s="71"/>
      <c r="N269" s="71"/>
      <c r="Q269" s="121">
        <f t="shared" ref="Q269:Q275" si="250">I269</f>
        <v>0</v>
      </c>
      <c r="R269" s="122" t="str">
        <f>IF(K269,1,"")</f>
        <v/>
      </c>
      <c r="S269" s="122" t="str">
        <f t="shared" ref="S269:S275" si="251">IF(L269,1,"")</f>
        <v/>
      </c>
      <c r="T269" s="122" t="str">
        <f t="shared" ref="T269:T275" si="252">IF(M269,1,"")</f>
        <v/>
      </c>
      <c r="U269" s="122" t="str">
        <f t="shared" ref="U269:U275" si="253">IF(N269,1,"")</f>
        <v/>
      </c>
    </row>
    <row r="270" spans="2:27" x14ac:dyDescent="0.75">
      <c r="B270" s="2"/>
      <c r="C270" s="2"/>
      <c r="D270" s="2"/>
      <c r="E270" s="2"/>
      <c r="F270" s="2"/>
      <c r="G270" s="10"/>
      <c r="H270" s="10"/>
      <c r="I270" s="73">
        <f>rngParticipantName2</f>
        <v>0</v>
      </c>
      <c r="J270" s="10"/>
      <c r="K270" s="71"/>
      <c r="L270" s="71"/>
      <c r="M270" s="71"/>
      <c r="N270" s="71"/>
      <c r="Q270" s="121">
        <f t="shared" si="250"/>
        <v>0</v>
      </c>
      <c r="R270" s="122" t="str">
        <f t="shared" ref="R270:R275" si="254">IF(K270,1,"")</f>
        <v/>
      </c>
      <c r="S270" s="122" t="str">
        <f t="shared" si="251"/>
        <v/>
      </c>
      <c r="T270" s="122" t="str">
        <f t="shared" si="252"/>
        <v/>
      </c>
      <c r="U270" s="122" t="str">
        <f t="shared" si="253"/>
        <v/>
      </c>
    </row>
    <row r="271" spans="2:27" x14ac:dyDescent="0.75">
      <c r="B271" s="2"/>
      <c r="C271" s="2"/>
      <c r="D271" s="2"/>
      <c r="E271" s="2"/>
      <c r="F271" s="2"/>
      <c r="G271" s="10"/>
      <c r="H271" s="10"/>
      <c r="I271" s="73">
        <f>rngParticipantName3</f>
        <v>0</v>
      </c>
      <c r="J271" s="11"/>
      <c r="K271" s="71"/>
      <c r="L271" s="71"/>
      <c r="M271" s="71"/>
      <c r="N271" s="71"/>
      <c r="Q271" s="121">
        <f t="shared" si="250"/>
        <v>0</v>
      </c>
      <c r="R271" s="122" t="str">
        <f t="shared" si="254"/>
        <v/>
      </c>
      <c r="S271" s="122" t="str">
        <f t="shared" si="251"/>
        <v/>
      </c>
      <c r="T271" s="122" t="str">
        <f t="shared" si="252"/>
        <v/>
      </c>
      <c r="U271" s="122" t="str">
        <f t="shared" si="253"/>
        <v/>
      </c>
    </row>
    <row r="272" spans="2:27" x14ac:dyDescent="0.75">
      <c r="B272" s="2"/>
      <c r="C272" s="2"/>
      <c r="D272" s="2"/>
      <c r="E272" s="2"/>
      <c r="F272" s="2"/>
      <c r="G272" s="10"/>
      <c r="H272" s="10"/>
      <c r="I272" s="73">
        <f>rngParticipantName4</f>
        <v>0</v>
      </c>
      <c r="J272" s="10"/>
      <c r="K272" s="71"/>
      <c r="L272" s="71"/>
      <c r="M272" s="71"/>
      <c r="N272" s="71"/>
      <c r="Q272" s="121">
        <f t="shared" si="250"/>
        <v>0</v>
      </c>
      <c r="R272" s="122" t="str">
        <f t="shared" si="254"/>
        <v/>
      </c>
      <c r="S272" s="122" t="str">
        <f t="shared" si="251"/>
        <v/>
      </c>
      <c r="T272" s="122" t="str">
        <f t="shared" si="252"/>
        <v/>
      </c>
      <c r="U272" s="122" t="str">
        <f t="shared" si="253"/>
        <v/>
      </c>
    </row>
    <row r="273" spans="2:27" x14ac:dyDescent="0.75">
      <c r="B273" s="2"/>
      <c r="C273" s="2"/>
      <c r="D273" s="2"/>
      <c r="E273" s="2"/>
      <c r="F273" s="2"/>
      <c r="G273" s="10"/>
      <c r="H273" s="10"/>
      <c r="I273" s="73">
        <f>rngParticipantName5</f>
        <v>0</v>
      </c>
      <c r="J273" s="11"/>
      <c r="K273" s="71"/>
      <c r="L273" s="71"/>
      <c r="M273" s="71"/>
      <c r="N273" s="71"/>
      <c r="Q273" s="121">
        <f t="shared" si="250"/>
        <v>0</v>
      </c>
      <c r="R273" s="122" t="str">
        <f t="shared" si="254"/>
        <v/>
      </c>
      <c r="S273" s="122" t="str">
        <f t="shared" si="251"/>
        <v/>
      </c>
      <c r="T273" s="122" t="str">
        <f t="shared" si="252"/>
        <v/>
      </c>
      <c r="U273" s="122" t="str">
        <f t="shared" si="253"/>
        <v/>
      </c>
    </row>
    <row r="274" spans="2:27" x14ac:dyDescent="0.75">
      <c r="B274" s="2"/>
      <c r="C274" s="2"/>
      <c r="D274" s="2"/>
      <c r="E274" s="2"/>
      <c r="F274" s="2"/>
      <c r="G274" s="10"/>
      <c r="H274" s="10"/>
      <c r="I274" s="73">
        <f>rngParticipantName6</f>
        <v>0</v>
      </c>
      <c r="J274" s="10"/>
      <c r="K274" s="71"/>
      <c r="L274" s="71"/>
      <c r="M274" s="71"/>
      <c r="N274" s="71"/>
      <c r="Q274" s="121">
        <f t="shared" si="250"/>
        <v>0</v>
      </c>
      <c r="R274" s="122" t="str">
        <f t="shared" si="254"/>
        <v/>
      </c>
      <c r="S274" s="122" t="str">
        <f t="shared" si="251"/>
        <v/>
      </c>
      <c r="T274" s="122" t="str">
        <f t="shared" si="252"/>
        <v/>
      </c>
      <c r="U274" s="122" t="str">
        <f t="shared" si="253"/>
        <v/>
      </c>
    </row>
    <row r="275" spans="2:27" x14ac:dyDescent="0.75">
      <c r="B275" s="2"/>
      <c r="C275" s="2"/>
      <c r="D275" s="2"/>
      <c r="E275" s="2"/>
      <c r="F275" s="2"/>
      <c r="G275" s="10"/>
      <c r="H275" s="10"/>
      <c r="I275" s="73">
        <f>rngParticipantName7</f>
        <v>0</v>
      </c>
      <c r="J275" s="10"/>
      <c r="K275" s="71"/>
      <c r="L275" s="71"/>
      <c r="M275" s="71"/>
      <c r="N275" s="71"/>
      <c r="Q275" s="121">
        <f t="shared" si="250"/>
        <v>0</v>
      </c>
      <c r="R275" s="122" t="str">
        <f t="shared" si="254"/>
        <v/>
      </c>
      <c r="S275" s="122" t="str">
        <f t="shared" si="251"/>
        <v/>
      </c>
      <c r="T275" s="122" t="str">
        <f t="shared" si="252"/>
        <v/>
      </c>
      <c r="U275" s="122" t="str">
        <f t="shared" si="253"/>
        <v/>
      </c>
    </row>
    <row r="276" spans="2:27" x14ac:dyDescent="0.75">
      <c r="B276" s="2"/>
      <c r="C276" s="2"/>
      <c r="D276" s="2"/>
      <c r="E276" s="2"/>
      <c r="F276" s="2"/>
      <c r="G276" s="2"/>
      <c r="H276" s="2"/>
      <c r="I276" s="77"/>
      <c r="J276" s="2"/>
      <c r="K276" s="2"/>
      <c r="L276" s="2"/>
      <c r="M276" s="2"/>
      <c r="N276" s="2"/>
      <c r="R276" s="122">
        <f t="shared" ref="R276" si="255">SUM(R269:R275)</f>
        <v>0</v>
      </c>
      <c r="S276" s="122">
        <f t="shared" ref="S276" si="256">SUM(S269:S275)</f>
        <v>0</v>
      </c>
      <c r="T276" s="122">
        <f t="shared" ref="T276" si="257">SUM(T269:T275)</f>
        <v>0</v>
      </c>
      <c r="U276" s="122">
        <f t="shared" ref="U276" si="258">SUM(U269:U275)</f>
        <v>0</v>
      </c>
      <c r="W276" s="122">
        <f>IF(OR('Page couverture'!$J$16=2,'Page couverture'!$J$16=3),IF(OR(T276&gt;0,U276&gt;0),1,0),IF((T276+U276)&gt;1,1,0))</f>
        <v>0</v>
      </c>
      <c r="AA276" s="122">
        <f>IF(T276+U276&gt;0,1,0)</f>
        <v>0</v>
      </c>
    </row>
    <row r="277" spans="2:27" ht="21" customHeight="1" x14ac:dyDescent="0.75">
      <c r="B277" s="65" t="s">
        <v>31</v>
      </c>
      <c r="C277" s="64" t="str">
        <f>'Modify Questionnaire Statements'!C35</f>
        <v>est contrôlée démocratiquement par ses membres.</v>
      </c>
      <c r="D277" s="1"/>
      <c r="E277" s="1"/>
      <c r="F277" s="1"/>
      <c r="G277" s="1"/>
      <c r="H277" s="1"/>
      <c r="I277" s="79"/>
      <c r="J277" s="1"/>
      <c r="K277" s="66">
        <v>4</v>
      </c>
      <c r="L277" s="66">
        <v>3</v>
      </c>
      <c r="M277" s="66">
        <v>2</v>
      </c>
      <c r="N277" s="66">
        <v>1</v>
      </c>
      <c r="R277" s="123" t="s">
        <v>6</v>
      </c>
      <c r="S277" s="123" t="s">
        <v>7</v>
      </c>
      <c r="T277" s="123" t="s">
        <v>8</v>
      </c>
      <c r="U277" s="123" t="s">
        <v>9</v>
      </c>
    </row>
    <row r="278" spans="2:27" x14ac:dyDescent="0.75">
      <c r="B278" s="2"/>
      <c r="C278" s="2"/>
      <c r="D278" s="2"/>
      <c r="E278" s="2"/>
      <c r="F278" s="2"/>
      <c r="G278" s="10"/>
      <c r="H278" s="10"/>
      <c r="I278" s="73">
        <f>rngParticipantName1</f>
        <v>0</v>
      </c>
      <c r="J278" s="11"/>
      <c r="K278" s="71"/>
      <c r="L278" s="71"/>
      <c r="M278" s="71"/>
      <c r="N278" s="71"/>
      <c r="Q278" s="121">
        <f t="shared" ref="Q278:Q284" si="259">I278</f>
        <v>0</v>
      </c>
      <c r="R278" s="122" t="str">
        <f>IF(K278,1,"")</f>
        <v/>
      </c>
      <c r="S278" s="122" t="str">
        <f t="shared" ref="S278:S284" si="260">IF(L278,1,"")</f>
        <v/>
      </c>
      <c r="T278" s="122" t="str">
        <f t="shared" ref="T278:T284" si="261">IF(M278,1,"")</f>
        <v/>
      </c>
      <c r="U278" s="122" t="str">
        <f t="shared" ref="U278:U284" si="262">IF(N278,1,"")</f>
        <v/>
      </c>
    </row>
    <row r="279" spans="2:27" x14ac:dyDescent="0.75">
      <c r="B279" s="2"/>
      <c r="C279" s="2"/>
      <c r="D279" s="2"/>
      <c r="E279" s="2"/>
      <c r="F279" s="2"/>
      <c r="G279" s="10"/>
      <c r="H279" s="10"/>
      <c r="I279" s="73">
        <f>rngParticipantName2</f>
        <v>0</v>
      </c>
      <c r="J279" s="10"/>
      <c r="K279" s="71"/>
      <c r="L279" s="71"/>
      <c r="M279" s="71"/>
      <c r="N279" s="71"/>
      <c r="Q279" s="121">
        <f t="shared" si="259"/>
        <v>0</v>
      </c>
      <c r="R279" s="122" t="str">
        <f t="shared" ref="R279:R284" si="263">IF(K279,1,"")</f>
        <v/>
      </c>
      <c r="S279" s="122" t="str">
        <f t="shared" si="260"/>
        <v/>
      </c>
      <c r="T279" s="122" t="str">
        <f t="shared" si="261"/>
        <v/>
      </c>
      <c r="U279" s="122" t="str">
        <f t="shared" si="262"/>
        <v/>
      </c>
    </row>
    <row r="280" spans="2:27" x14ac:dyDescent="0.75">
      <c r="B280" s="2"/>
      <c r="C280" s="2"/>
      <c r="D280" s="2"/>
      <c r="E280" s="2"/>
      <c r="F280" s="2"/>
      <c r="G280" s="10"/>
      <c r="H280" s="10"/>
      <c r="I280" s="73">
        <f>rngParticipantName3</f>
        <v>0</v>
      </c>
      <c r="J280" s="11"/>
      <c r="K280" s="71"/>
      <c r="L280" s="71"/>
      <c r="M280" s="71"/>
      <c r="N280" s="71"/>
      <c r="Q280" s="121">
        <f t="shared" si="259"/>
        <v>0</v>
      </c>
      <c r="R280" s="122" t="str">
        <f t="shared" si="263"/>
        <v/>
      </c>
      <c r="S280" s="122" t="str">
        <f t="shared" si="260"/>
        <v/>
      </c>
      <c r="T280" s="122" t="str">
        <f t="shared" si="261"/>
        <v/>
      </c>
      <c r="U280" s="122" t="str">
        <f t="shared" si="262"/>
        <v/>
      </c>
    </row>
    <row r="281" spans="2:27" x14ac:dyDescent="0.75">
      <c r="B281" s="2"/>
      <c r="C281" s="2"/>
      <c r="D281" s="2"/>
      <c r="E281" s="2"/>
      <c r="F281" s="2"/>
      <c r="G281" s="10"/>
      <c r="H281" s="10"/>
      <c r="I281" s="73">
        <f>rngParticipantName4</f>
        <v>0</v>
      </c>
      <c r="J281" s="10"/>
      <c r="K281" s="71"/>
      <c r="L281" s="71"/>
      <c r="M281" s="71"/>
      <c r="N281" s="71"/>
      <c r="Q281" s="121">
        <f t="shared" si="259"/>
        <v>0</v>
      </c>
      <c r="R281" s="122" t="str">
        <f t="shared" si="263"/>
        <v/>
      </c>
      <c r="S281" s="122" t="str">
        <f t="shared" si="260"/>
        <v/>
      </c>
      <c r="T281" s="122" t="str">
        <f t="shared" si="261"/>
        <v/>
      </c>
      <c r="U281" s="122" t="str">
        <f t="shared" si="262"/>
        <v/>
      </c>
    </row>
    <row r="282" spans="2:27" x14ac:dyDescent="0.75">
      <c r="B282" s="2"/>
      <c r="C282" s="2"/>
      <c r="D282" s="2"/>
      <c r="E282" s="2"/>
      <c r="F282" s="2"/>
      <c r="G282" s="10"/>
      <c r="H282" s="10"/>
      <c r="I282" s="73">
        <f>rngParticipantName5</f>
        <v>0</v>
      </c>
      <c r="J282" s="11"/>
      <c r="K282" s="71"/>
      <c r="L282" s="71"/>
      <c r="M282" s="71"/>
      <c r="N282" s="71"/>
      <c r="Q282" s="121">
        <f t="shared" si="259"/>
        <v>0</v>
      </c>
      <c r="R282" s="122" t="str">
        <f t="shared" si="263"/>
        <v/>
      </c>
      <c r="S282" s="122" t="str">
        <f t="shared" si="260"/>
        <v/>
      </c>
      <c r="T282" s="122" t="str">
        <f t="shared" si="261"/>
        <v/>
      </c>
      <c r="U282" s="122" t="str">
        <f t="shared" si="262"/>
        <v/>
      </c>
    </row>
    <row r="283" spans="2:27" x14ac:dyDescent="0.75">
      <c r="B283" s="2"/>
      <c r="C283" s="2"/>
      <c r="D283" s="2"/>
      <c r="E283" s="2"/>
      <c r="F283" s="2"/>
      <c r="G283" s="10"/>
      <c r="H283" s="10"/>
      <c r="I283" s="73">
        <f>rngParticipantName6</f>
        <v>0</v>
      </c>
      <c r="J283" s="10"/>
      <c r="K283" s="71"/>
      <c r="L283" s="71"/>
      <c r="M283" s="71"/>
      <c r="N283" s="71"/>
      <c r="Q283" s="121">
        <f t="shared" si="259"/>
        <v>0</v>
      </c>
      <c r="R283" s="122" t="str">
        <f t="shared" si="263"/>
        <v/>
      </c>
      <c r="S283" s="122" t="str">
        <f t="shared" si="260"/>
        <v/>
      </c>
      <c r="T283" s="122" t="str">
        <f t="shared" si="261"/>
        <v/>
      </c>
      <c r="U283" s="122" t="str">
        <f t="shared" si="262"/>
        <v/>
      </c>
    </row>
    <row r="284" spans="2:27" x14ac:dyDescent="0.75">
      <c r="B284" s="2"/>
      <c r="C284" s="2"/>
      <c r="D284" s="2"/>
      <c r="E284" s="2"/>
      <c r="F284" s="2"/>
      <c r="G284" s="10"/>
      <c r="H284" s="10"/>
      <c r="I284" s="73">
        <f>rngParticipantName7</f>
        <v>0</v>
      </c>
      <c r="J284" s="10"/>
      <c r="K284" s="71"/>
      <c r="L284" s="71"/>
      <c r="M284" s="71"/>
      <c r="N284" s="71"/>
      <c r="Q284" s="121">
        <f t="shared" si="259"/>
        <v>0</v>
      </c>
      <c r="R284" s="122" t="str">
        <f t="shared" si="263"/>
        <v/>
      </c>
      <c r="S284" s="122" t="str">
        <f t="shared" si="260"/>
        <v/>
      </c>
      <c r="T284" s="122" t="str">
        <f t="shared" si="261"/>
        <v/>
      </c>
      <c r="U284" s="122" t="str">
        <f t="shared" si="262"/>
        <v/>
      </c>
    </row>
    <row r="285" spans="2:27" x14ac:dyDescent="0.75">
      <c r="B285" s="2"/>
      <c r="C285" s="2"/>
      <c r="D285" s="2"/>
      <c r="E285" s="2"/>
      <c r="F285" s="2"/>
      <c r="G285" s="2"/>
      <c r="H285" s="2"/>
      <c r="I285" s="77"/>
      <c r="J285" s="2"/>
      <c r="K285" s="2"/>
      <c r="L285" s="2"/>
      <c r="M285" s="2"/>
      <c r="N285" s="2"/>
      <c r="R285" s="122">
        <f t="shared" ref="R285" si="264">SUM(R278:R284)</f>
        <v>0</v>
      </c>
      <c r="S285" s="122">
        <f t="shared" ref="S285" si="265">SUM(S278:S284)</f>
        <v>0</v>
      </c>
      <c r="T285" s="122">
        <f t="shared" ref="T285" si="266">SUM(T278:T284)</f>
        <v>0</v>
      </c>
      <c r="U285" s="122">
        <f t="shared" ref="U285" si="267">SUM(U278:U284)</f>
        <v>0</v>
      </c>
      <c r="W285" s="122">
        <f>IF(OR('Page couverture'!$J$16=2,'Page couverture'!$J$16=3),IF(OR(T285&gt;0,U285&gt;0),1,0),IF((T285+U285)&gt;1,1,0))</f>
        <v>0</v>
      </c>
      <c r="AA285" s="122">
        <f>IF(T285+U285&gt;0,1,0)</f>
        <v>0</v>
      </c>
    </row>
    <row r="286" spans="2:27" ht="21" customHeight="1" x14ac:dyDescent="0.75">
      <c r="B286" s="65" t="s">
        <v>32</v>
      </c>
      <c r="C286" s="64" t="str">
        <f>'Modify Questionnaire Statements'!C36</f>
        <v>sensibilise et forme ses membres sur les questions coopératives.</v>
      </c>
      <c r="D286" s="64"/>
      <c r="E286" s="64"/>
      <c r="F286" s="64"/>
      <c r="G286" s="64"/>
      <c r="H286" s="64"/>
      <c r="I286" s="76"/>
      <c r="J286" s="64"/>
      <c r="K286" s="66">
        <v>4</v>
      </c>
      <c r="L286" s="66">
        <v>3</v>
      </c>
      <c r="M286" s="66">
        <v>2</v>
      </c>
      <c r="N286" s="66">
        <v>1</v>
      </c>
      <c r="R286" s="123" t="s">
        <v>6</v>
      </c>
      <c r="S286" s="123" t="s">
        <v>7</v>
      </c>
      <c r="T286" s="123" t="s">
        <v>8</v>
      </c>
      <c r="U286" s="123" t="s">
        <v>9</v>
      </c>
    </row>
    <row r="287" spans="2:27" x14ac:dyDescent="0.75">
      <c r="B287" s="2"/>
      <c r="C287" s="2"/>
      <c r="D287" s="2"/>
      <c r="E287" s="2"/>
      <c r="F287" s="2"/>
      <c r="G287" s="10"/>
      <c r="H287" s="10"/>
      <c r="I287" s="73">
        <f>rngParticipantName1</f>
        <v>0</v>
      </c>
      <c r="J287" s="11"/>
      <c r="K287" s="71"/>
      <c r="L287" s="71"/>
      <c r="M287" s="71"/>
      <c r="N287" s="71"/>
      <c r="Q287" s="121">
        <f t="shared" ref="Q287:Q293" si="268">I287</f>
        <v>0</v>
      </c>
      <c r="R287" s="122" t="str">
        <f>IF(K287,1,"")</f>
        <v/>
      </c>
      <c r="S287" s="122" t="str">
        <f t="shared" ref="S287:S293" si="269">IF(L287,1,"")</f>
        <v/>
      </c>
      <c r="T287" s="122" t="str">
        <f t="shared" ref="T287:T293" si="270">IF(M287,1,"")</f>
        <v/>
      </c>
      <c r="U287" s="122" t="str">
        <f t="shared" ref="U287:U293" si="271">IF(N287,1,"")</f>
        <v/>
      </c>
    </row>
    <row r="288" spans="2:27" x14ac:dyDescent="0.75">
      <c r="B288" s="2"/>
      <c r="C288" s="2"/>
      <c r="D288" s="2"/>
      <c r="E288" s="2"/>
      <c r="F288" s="2"/>
      <c r="G288" s="10"/>
      <c r="H288" s="10"/>
      <c r="I288" s="73">
        <f>rngParticipantName2</f>
        <v>0</v>
      </c>
      <c r="J288" s="10"/>
      <c r="K288" s="71"/>
      <c r="L288" s="71"/>
      <c r="M288" s="71"/>
      <c r="N288" s="71"/>
      <c r="Q288" s="121">
        <f t="shared" si="268"/>
        <v>0</v>
      </c>
      <c r="R288" s="122" t="str">
        <f t="shared" ref="R288:R293" si="272">IF(K288,1,"")</f>
        <v/>
      </c>
      <c r="S288" s="122" t="str">
        <f t="shared" si="269"/>
        <v/>
      </c>
      <c r="T288" s="122" t="str">
        <f t="shared" si="270"/>
        <v/>
      </c>
      <c r="U288" s="122" t="str">
        <f t="shared" si="271"/>
        <v/>
      </c>
    </row>
    <row r="289" spans="2:27" x14ac:dyDescent="0.75">
      <c r="B289" s="2"/>
      <c r="C289" s="2"/>
      <c r="D289" s="2"/>
      <c r="E289" s="2"/>
      <c r="F289" s="2"/>
      <c r="G289" s="10"/>
      <c r="H289" s="10"/>
      <c r="I289" s="73">
        <f>rngParticipantName3</f>
        <v>0</v>
      </c>
      <c r="J289" s="11"/>
      <c r="K289" s="71"/>
      <c r="L289" s="71"/>
      <c r="M289" s="71"/>
      <c r="N289" s="71"/>
      <c r="Q289" s="121">
        <f t="shared" si="268"/>
        <v>0</v>
      </c>
      <c r="R289" s="122" t="str">
        <f t="shared" si="272"/>
        <v/>
      </c>
      <c r="S289" s="122" t="str">
        <f t="shared" si="269"/>
        <v/>
      </c>
      <c r="T289" s="122" t="str">
        <f t="shared" si="270"/>
        <v/>
      </c>
      <c r="U289" s="122" t="str">
        <f t="shared" si="271"/>
        <v/>
      </c>
    </row>
    <row r="290" spans="2:27" x14ac:dyDescent="0.75">
      <c r="B290" s="2"/>
      <c r="C290" s="2"/>
      <c r="D290" s="2"/>
      <c r="E290" s="2"/>
      <c r="F290" s="2"/>
      <c r="G290" s="10"/>
      <c r="H290" s="10"/>
      <c r="I290" s="73">
        <f>rngParticipantName4</f>
        <v>0</v>
      </c>
      <c r="J290" s="10"/>
      <c r="K290" s="71"/>
      <c r="L290" s="71"/>
      <c r="M290" s="71"/>
      <c r="N290" s="71"/>
      <c r="Q290" s="121">
        <f t="shared" si="268"/>
        <v>0</v>
      </c>
      <c r="R290" s="122" t="str">
        <f t="shared" si="272"/>
        <v/>
      </c>
      <c r="S290" s="122" t="str">
        <f t="shared" si="269"/>
        <v/>
      </c>
      <c r="T290" s="122" t="str">
        <f t="shared" si="270"/>
        <v/>
      </c>
      <c r="U290" s="122" t="str">
        <f t="shared" si="271"/>
        <v/>
      </c>
    </row>
    <row r="291" spans="2:27" x14ac:dyDescent="0.75">
      <c r="B291" s="2"/>
      <c r="C291" s="2"/>
      <c r="D291" s="2"/>
      <c r="E291" s="2"/>
      <c r="F291" s="2"/>
      <c r="G291" s="10"/>
      <c r="H291" s="10"/>
      <c r="I291" s="73">
        <f>rngParticipantName5</f>
        <v>0</v>
      </c>
      <c r="J291" s="11"/>
      <c r="K291" s="71"/>
      <c r="L291" s="71"/>
      <c r="M291" s="71"/>
      <c r="N291" s="71"/>
      <c r="Q291" s="121">
        <f t="shared" si="268"/>
        <v>0</v>
      </c>
      <c r="R291" s="122" t="str">
        <f t="shared" si="272"/>
        <v/>
      </c>
      <c r="S291" s="122" t="str">
        <f t="shared" si="269"/>
        <v/>
      </c>
      <c r="T291" s="122" t="str">
        <f t="shared" si="270"/>
        <v/>
      </c>
      <c r="U291" s="122" t="str">
        <f t="shared" si="271"/>
        <v/>
      </c>
    </row>
    <row r="292" spans="2:27" x14ac:dyDescent="0.75">
      <c r="B292" s="2"/>
      <c r="C292" s="2"/>
      <c r="D292" s="2"/>
      <c r="E292" s="2"/>
      <c r="F292" s="2"/>
      <c r="G292" s="10"/>
      <c r="H292" s="10"/>
      <c r="I292" s="73">
        <f>rngParticipantName6</f>
        <v>0</v>
      </c>
      <c r="J292" s="10"/>
      <c r="K292" s="71"/>
      <c r="L292" s="71"/>
      <c r="M292" s="71"/>
      <c r="N292" s="71"/>
      <c r="Q292" s="121">
        <f t="shared" si="268"/>
        <v>0</v>
      </c>
      <c r="R292" s="122" t="str">
        <f t="shared" si="272"/>
        <v/>
      </c>
      <c r="S292" s="122" t="str">
        <f t="shared" si="269"/>
        <v/>
      </c>
      <c r="T292" s="122" t="str">
        <f t="shared" si="270"/>
        <v/>
      </c>
      <c r="U292" s="122" t="str">
        <f t="shared" si="271"/>
        <v/>
      </c>
    </row>
    <row r="293" spans="2:27" x14ac:dyDescent="0.75">
      <c r="B293" s="2"/>
      <c r="C293" s="2"/>
      <c r="D293" s="2"/>
      <c r="E293" s="2"/>
      <c r="F293" s="2"/>
      <c r="G293" s="10"/>
      <c r="H293" s="10"/>
      <c r="I293" s="73">
        <f>rngParticipantName7</f>
        <v>0</v>
      </c>
      <c r="J293" s="10"/>
      <c r="K293" s="71"/>
      <c r="L293" s="71"/>
      <c r="M293" s="71"/>
      <c r="N293" s="71"/>
      <c r="Q293" s="121">
        <f t="shared" si="268"/>
        <v>0</v>
      </c>
      <c r="R293" s="122" t="str">
        <f t="shared" si="272"/>
        <v/>
      </c>
      <c r="S293" s="122" t="str">
        <f t="shared" si="269"/>
        <v/>
      </c>
      <c r="T293" s="122" t="str">
        <f t="shared" si="270"/>
        <v/>
      </c>
      <c r="U293" s="122" t="str">
        <f t="shared" si="271"/>
        <v/>
      </c>
    </row>
    <row r="294" spans="2:27" x14ac:dyDescent="0.75">
      <c r="B294" s="2"/>
      <c r="C294" s="2"/>
      <c r="D294" s="2"/>
      <c r="E294" s="2"/>
      <c r="F294" s="2"/>
      <c r="G294" s="2"/>
      <c r="H294" s="2"/>
      <c r="I294" s="77"/>
      <c r="J294" s="2"/>
      <c r="K294" s="2"/>
      <c r="L294" s="2"/>
      <c r="M294" s="2"/>
      <c r="N294" s="2"/>
      <c r="R294" s="122">
        <f t="shared" ref="R294" si="273">SUM(R287:R293)</f>
        <v>0</v>
      </c>
      <c r="S294" s="122">
        <f t="shared" ref="S294" si="274">SUM(S287:S293)</f>
        <v>0</v>
      </c>
      <c r="T294" s="122">
        <f t="shared" ref="T294" si="275">SUM(T287:T293)</f>
        <v>0</v>
      </c>
      <c r="U294" s="122">
        <f t="shared" ref="U294" si="276">SUM(U287:U293)</f>
        <v>0</v>
      </c>
      <c r="W294" s="122">
        <f>IF(OR('Page couverture'!$J$16=2,'Page couverture'!$J$16=3),IF(OR(T294&gt;0,U294&gt;0),1,0),IF((T294+U294)&gt;1,1,0))</f>
        <v>0</v>
      </c>
      <c r="AA294" s="122">
        <f>IF(T294+U294&gt;0,1,0)</f>
        <v>0</v>
      </c>
    </row>
    <row r="295" spans="2:27" ht="21" customHeight="1" x14ac:dyDescent="0.75">
      <c r="B295" s="65" t="s">
        <v>33</v>
      </c>
      <c r="C295" s="64" t="str">
        <f>'Modify Questionnaire Statements'!C37</f>
        <v>valorise et protège son indépendance et son autonomie par rapport au gouvernement.</v>
      </c>
      <c r="D295" s="64"/>
      <c r="E295" s="64"/>
      <c r="F295" s="64"/>
      <c r="G295" s="64"/>
      <c r="H295" s="64"/>
      <c r="I295" s="76"/>
      <c r="J295" s="64"/>
      <c r="K295" s="66">
        <v>4</v>
      </c>
      <c r="L295" s="66">
        <v>3</v>
      </c>
      <c r="M295" s="66">
        <v>2</v>
      </c>
      <c r="N295" s="66">
        <v>1</v>
      </c>
      <c r="R295" s="123" t="s">
        <v>6</v>
      </c>
      <c r="S295" s="123" t="s">
        <v>7</v>
      </c>
      <c r="T295" s="123" t="s">
        <v>8</v>
      </c>
      <c r="U295" s="123" t="s">
        <v>9</v>
      </c>
    </row>
    <row r="296" spans="2:27" x14ac:dyDescent="0.75">
      <c r="B296" s="2"/>
      <c r="C296" s="2"/>
      <c r="D296" s="2"/>
      <c r="E296" s="2"/>
      <c r="F296" s="2"/>
      <c r="G296" s="10"/>
      <c r="H296" s="10"/>
      <c r="I296" s="73">
        <f>rngParticipantName1</f>
        <v>0</v>
      </c>
      <c r="J296" s="11"/>
      <c r="K296" s="71"/>
      <c r="L296" s="71"/>
      <c r="M296" s="71"/>
      <c r="N296" s="71"/>
      <c r="Q296" s="121">
        <f t="shared" ref="Q296:Q302" si="277">I296</f>
        <v>0</v>
      </c>
      <c r="R296" s="122" t="str">
        <f>IF(K296,1,"")</f>
        <v/>
      </c>
      <c r="S296" s="122" t="str">
        <f t="shared" ref="S296:S302" si="278">IF(L296,1,"")</f>
        <v/>
      </c>
      <c r="T296" s="122" t="str">
        <f t="shared" ref="T296:T302" si="279">IF(M296,1,"")</f>
        <v/>
      </c>
      <c r="U296" s="122" t="str">
        <f t="shared" ref="U296:U302" si="280">IF(N296,1,"")</f>
        <v/>
      </c>
    </row>
    <row r="297" spans="2:27" x14ac:dyDescent="0.75">
      <c r="B297" s="2"/>
      <c r="C297" s="2"/>
      <c r="D297" s="2"/>
      <c r="E297" s="2"/>
      <c r="F297" s="2"/>
      <c r="G297" s="10"/>
      <c r="H297" s="10"/>
      <c r="I297" s="73">
        <f>rngParticipantName2</f>
        <v>0</v>
      </c>
      <c r="J297" s="10"/>
      <c r="K297" s="71"/>
      <c r="L297" s="71"/>
      <c r="M297" s="71"/>
      <c r="N297" s="71"/>
      <c r="Q297" s="121">
        <f t="shared" si="277"/>
        <v>0</v>
      </c>
      <c r="R297" s="122" t="str">
        <f t="shared" ref="R297:R302" si="281">IF(K297,1,"")</f>
        <v/>
      </c>
      <c r="S297" s="122" t="str">
        <f t="shared" si="278"/>
        <v/>
      </c>
      <c r="T297" s="122" t="str">
        <f t="shared" si="279"/>
        <v/>
      </c>
      <c r="U297" s="122" t="str">
        <f t="shared" si="280"/>
        <v/>
      </c>
    </row>
    <row r="298" spans="2:27" x14ac:dyDescent="0.75">
      <c r="B298" s="2"/>
      <c r="C298" s="2"/>
      <c r="D298" s="2"/>
      <c r="E298" s="2"/>
      <c r="F298" s="2"/>
      <c r="G298" s="10"/>
      <c r="H298" s="10"/>
      <c r="I298" s="73">
        <f>rngParticipantName3</f>
        <v>0</v>
      </c>
      <c r="J298" s="11"/>
      <c r="K298" s="71"/>
      <c r="L298" s="71"/>
      <c r="M298" s="71"/>
      <c r="N298" s="71"/>
      <c r="Q298" s="121">
        <f t="shared" si="277"/>
        <v>0</v>
      </c>
      <c r="R298" s="122" t="str">
        <f t="shared" si="281"/>
        <v/>
      </c>
      <c r="S298" s="122" t="str">
        <f t="shared" si="278"/>
        <v/>
      </c>
      <c r="T298" s="122" t="str">
        <f t="shared" si="279"/>
        <v/>
      </c>
      <c r="U298" s="122" t="str">
        <f t="shared" si="280"/>
        <v/>
      </c>
    </row>
    <row r="299" spans="2:27" x14ac:dyDescent="0.75">
      <c r="B299" s="2"/>
      <c r="C299" s="2"/>
      <c r="D299" s="2"/>
      <c r="E299" s="2"/>
      <c r="F299" s="2"/>
      <c r="G299" s="10"/>
      <c r="H299" s="10"/>
      <c r="I299" s="73">
        <f>rngParticipantName4</f>
        <v>0</v>
      </c>
      <c r="J299" s="10"/>
      <c r="K299" s="71"/>
      <c r="L299" s="71"/>
      <c r="M299" s="71"/>
      <c r="N299" s="71"/>
      <c r="Q299" s="121">
        <f t="shared" si="277"/>
        <v>0</v>
      </c>
      <c r="R299" s="122" t="str">
        <f t="shared" si="281"/>
        <v/>
      </c>
      <c r="S299" s="122" t="str">
        <f t="shared" si="278"/>
        <v/>
      </c>
      <c r="T299" s="122" t="str">
        <f t="shared" si="279"/>
        <v/>
      </c>
      <c r="U299" s="122" t="str">
        <f t="shared" si="280"/>
        <v/>
      </c>
    </row>
    <row r="300" spans="2:27" x14ac:dyDescent="0.75">
      <c r="B300" s="2"/>
      <c r="C300" s="2"/>
      <c r="D300" s="2"/>
      <c r="E300" s="2"/>
      <c r="F300" s="2"/>
      <c r="G300" s="10"/>
      <c r="H300" s="10"/>
      <c r="I300" s="73">
        <f>rngParticipantName5</f>
        <v>0</v>
      </c>
      <c r="J300" s="11"/>
      <c r="K300" s="71"/>
      <c r="L300" s="71"/>
      <c r="M300" s="71"/>
      <c r="N300" s="71"/>
      <c r="Q300" s="121">
        <f t="shared" si="277"/>
        <v>0</v>
      </c>
      <c r="R300" s="122" t="str">
        <f t="shared" si="281"/>
        <v/>
      </c>
      <c r="S300" s="122" t="str">
        <f t="shared" si="278"/>
        <v/>
      </c>
      <c r="T300" s="122" t="str">
        <f t="shared" si="279"/>
        <v/>
      </c>
      <c r="U300" s="122" t="str">
        <f t="shared" si="280"/>
        <v/>
      </c>
    </row>
    <row r="301" spans="2:27" x14ac:dyDescent="0.75">
      <c r="B301" s="2"/>
      <c r="C301" s="2"/>
      <c r="D301" s="2"/>
      <c r="E301" s="2"/>
      <c r="F301" s="2"/>
      <c r="G301" s="10"/>
      <c r="H301" s="10"/>
      <c r="I301" s="73">
        <f>rngParticipantName6</f>
        <v>0</v>
      </c>
      <c r="J301" s="10"/>
      <c r="K301" s="71"/>
      <c r="L301" s="71"/>
      <c r="M301" s="71"/>
      <c r="N301" s="71"/>
      <c r="Q301" s="121">
        <f t="shared" si="277"/>
        <v>0</v>
      </c>
      <c r="R301" s="122" t="str">
        <f t="shared" si="281"/>
        <v/>
      </c>
      <c r="S301" s="122" t="str">
        <f t="shared" si="278"/>
        <v/>
      </c>
      <c r="T301" s="122" t="str">
        <f t="shared" si="279"/>
        <v/>
      </c>
      <c r="U301" s="122" t="str">
        <f t="shared" si="280"/>
        <v/>
      </c>
    </row>
    <row r="302" spans="2:27" x14ac:dyDescent="0.75">
      <c r="B302" s="2"/>
      <c r="C302" s="2"/>
      <c r="D302" s="2"/>
      <c r="E302" s="2"/>
      <c r="F302" s="2"/>
      <c r="G302" s="10"/>
      <c r="H302" s="10"/>
      <c r="I302" s="73">
        <f>rngParticipantName7</f>
        <v>0</v>
      </c>
      <c r="J302" s="10"/>
      <c r="K302" s="71"/>
      <c r="L302" s="71"/>
      <c r="M302" s="71"/>
      <c r="N302" s="71"/>
      <c r="Q302" s="121">
        <f t="shared" si="277"/>
        <v>0</v>
      </c>
      <c r="R302" s="122" t="str">
        <f t="shared" si="281"/>
        <v/>
      </c>
      <c r="S302" s="122" t="str">
        <f t="shared" si="278"/>
        <v/>
      </c>
      <c r="T302" s="122" t="str">
        <f t="shared" si="279"/>
        <v/>
      </c>
      <c r="U302" s="122" t="str">
        <f t="shared" si="280"/>
        <v/>
      </c>
    </row>
    <row r="303" spans="2:27" x14ac:dyDescent="0.75">
      <c r="B303" s="2"/>
      <c r="C303" s="2"/>
      <c r="D303" s="2"/>
      <c r="E303" s="2"/>
      <c r="F303" s="2"/>
      <c r="G303" s="2"/>
      <c r="H303" s="2"/>
      <c r="I303" s="77"/>
      <c r="J303" s="2"/>
      <c r="K303" s="2"/>
      <c r="L303" s="2"/>
      <c r="M303" s="2"/>
      <c r="N303" s="2"/>
      <c r="R303" s="122">
        <f t="shared" ref="R303" si="282">SUM(R296:R302)</f>
        <v>0</v>
      </c>
      <c r="S303" s="122">
        <f t="shared" ref="S303" si="283">SUM(S296:S302)</f>
        <v>0</v>
      </c>
      <c r="T303" s="122">
        <f t="shared" ref="T303" si="284">SUM(T296:T302)</f>
        <v>0</v>
      </c>
      <c r="U303" s="122">
        <f t="shared" ref="U303" si="285">SUM(U296:U302)</f>
        <v>0</v>
      </c>
      <c r="W303" s="122">
        <f>IF(OR('Page couverture'!$J$16=2,'Page couverture'!$J$16=3),IF(OR(T303&gt;0,U303&gt;0),1,0),IF((T303+U303)&gt;1,1,0))</f>
        <v>0</v>
      </c>
      <c r="AA303" s="122">
        <f>IF(T303+U303&gt;0,1,0)</f>
        <v>0</v>
      </c>
    </row>
    <row r="304" spans="2:27" ht="21" customHeight="1" x14ac:dyDescent="0.75">
      <c r="B304" s="65" t="s">
        <v>34</v>
      </c>
      <c r="C304" s="64" t="str">
        <f>'Modify Questionnaire Statements'!C38</f>
        <v>appartient et participe au mouvement coopératif au sens large.</v>
      </c>
      <c r="D304" s="64"/>
      <c r="E304" s="64"/>
      <c r="F304" s="64"/>
      <c r="G304" s="64"/>
      <c r="H304" s="64"/>
      <c r="I304" s="76"/>
      <c r="J304" s="64"/>
      <c r="K304" s="66">
        <v>4</v>
      </c>
      <c r="L304" s="66">
        <v>3</v>
      </c>
      <c r="M304" s="66">
        <v>2</v>
      </c>
      <c r="N304" s="66">
        <v>1</v>
      </c>
      <c r="R304" s="123" t="s">
        <v>6</v>
      </c>
      <c r="S304" s="123" t="s">
        <v>7</v>
      </c>
      <c r="T304" s="123" t="s">
        <v>8</v>
      </c>
      <c r="U304" s="123" t="s">
        <v>9</v>
      </c>
    </row>
    <row r="305" spans="2:27" x14ac:dyDescent="0.75">
      <c r="B305" s="2"/>
      <c r="C305" s="2"/>
      <c r="D305" s="2"/>
      <c r="E305" s="2"/>
      <c r="F305" s="2"/>
      <c r="G305" s="10"/>
      <c r="H305" s="10"/>
      <c r="I305" s="73">
        <f>rngParticipantName1</f>
        <v>0</v>
      </c>
      <c r="J305" s="11"/>
      <c r="K305" s="71"/>
      <c r="L305" s="71"/>
      <c r="M305" s="71"/>
      <c r="N305" s="71"/>
      <c r="Q305" s="121">
        <f t="shared" ref="Q305:Q311" si="286">I305</f>
        <v>0</v>
      </c>
      <c r="R305" s="122" t="str">
        <f>IF(K305,1,"")</f>
        <v/>
      </c>
      <c r="S305" s="122" t="str">
        <f t="shared" ref="S305:S311" si="287">IF(L305,1,"")</f>
        <v/>
      </c>
      <c r="T305" s="122" t="str">
        <f t="shared" ref="T305:T311" si="288">IF(M305,1,"")</f>
        <v/>
      </c>
      <c r="U305" s="122" t="str">
        <f t="shared" ref="U305:U311" si="289">IF(N305,1,"")</f>
        <v/>
      </c>
    </row>
    <row r="306" spans="2:27" x14ac:dyDescent="0.75">
      <c r="B306" s="2"/>
      <c r="C306" s="2"/>
      <c r="D306" s="2"/>
      <c r="E306" s="2"/>
      <c r="F306" s="2"/>
      <c r="G306" s="10"/>
      <c r="H306" s="10"/>
      <c r="I306" s="73">
        <f>rngParticipantName2</f>
        <v>0</v>
      </c>
      <c r="J306" s="10"/>
      <c r="K306" s="71"/>
      <c r="L306" s="71"/>
      <c r="M306" s="71"/>
      <c r="N306" s="71"/>
      <c r="Q306" s="121">
        <f t="shared" si="286"/>
        <v>0</v>
      </c>
      <c r="R306" s="122" t="str">
        <f t="shared" ref="R306:R311" si="290">IF(K306,1,"")</f>
        <v/>
      </c>
      <c r="S306" s="122" t="str">
        <f t="shared" si="287"/>
        <v/>
      </c>
      <c r="T306" s="122" t="str">
        <f t="shared" si="288"/>
        <v/>
      </c>
      <c r="U306" s="122" t="str">
        <f t="shared" si="289"/>
        <v/>
      </c>
    </row>
    <row r="307" spans="2:27" x14ac:dyDescent="0.75">
      <c r="B307" s="2"/>
      <c r="C307" s="2"/>
      <c r="D307" s="2"/>
      <c r="E307" s="2"/>
      <c r="F307" s="2"/>
      <c r="G307" s="10"/>
      <c r="H307" s="10"/>
      <c r="I307" s="73">
        <f>rngParticipantName3</f>
        <v>0</v>
      </c>
      <c r="J307" s="11"/>
      <c r="K307" s="71"/>
      <c r="L307" s="71"/>
      <c r="M307" s="71"/>
      <c r="N307" s="71"/>
      <c r="Q307" s="121">
        <f t="shared" si="286"/>
        <v>0</v>
      </c>
      <c r="R307" s="122" t="str">
        <f t="shared" si="290"/>
        <v/>
      </c>
      <c r="S307" s="122" t="str">
        <f t="shared" si="287"/>
        <v/>
      </c>
      <c r="T307" s="122" t="str">
        <f t="shared" si="288"/>
        <v/>
      </c>
      <c r="U307" s="122" t="str">
        <f t="shared" si="289"/>
        <v/>
      </c>
    </row>
    <row r="308" spans="2:27" x14ac:dyDescent="0.75">
      <c r="B308" s="2"/>
      <c r="C308" s="2"/>
      <c r="D308" s="2"/>
      <c r="E308" s="2"/>
      <c r="F308" s="2"/>
      <c r="G308" s="10"/>
      <c r="H308" s="10"/>
      <c r="I308" s="73">
        <f>rngParticipantName4</f>
        <v>0</v>
      </c>
      <c r="J308" s="10"/>
      <c r="K308" s="71"/>
      <c r="L308" s="71"/>
      <c r="M308" s="71"/>
      <c r="N308" s="71"/>
      <c r="Q308" s="121">
        <f t="shared" si="286"/>
        <v>0</v>
      </c>
      <c r="R308" s="122" t="str">
        <f t="shared" si="290"/>
        <v/>
      </c>
      <c r="S308" s="122" t="str">
        <f t="shared" si="287"/>
        <v/>
      </c>
      <c r="T308" s="122" t="str">
        <f t="shared" si="288"/>
        <v/>
      </c>
      <c r="U308" s="122" t="str">
        <f t="shared" si="289"/>
        <v/>
      </c>
    </row>
    <row r="309" spans="2:27" x14ac:dyDescent="0.75">
      <c r="B309" s="2"/>
      <c r="C309" s="2"/>
      <c r="D309" s="2"/>
      <c r="E309" s="2"/>
      <c r="F309" s="2"/>
      <c r="G309" s="10"/>
      <c r="H309" s="10"/>
      <c r="I309" s="73">
        <f>rngParticipantName5</f>
        <v>0</v>
      </c>
      <c r="J309" s="11"/>
      <c r="K309" s="71"/>
      <c r="L309" s="71"/>
      <c r="M309" s="71"/>
      <c r="N309" s="71"/>
      <c r="Q309" s="121">
        <f t="shared" si="286"/>
        <v>0</v>
      </c>
      <c r="R309" s="122" t="str">
        <f t="shared" si="290"/>
        <v/>
      </c>
      <c r="S309" s="122" t="str">
        <f t="shared" si="287"/>
        <v/>
      </c>
      <c r="T309" s="122" t="str">
        <f t="shared" si="288"/>
        <v/>
      </c>
      <c r="U309" s="122" t="str">
        <f t="shared" si="289"/>
        <v/>
      </c>
    </row>
    <row r="310" spans="2:27" x14ac:dyDescent="0.75">
      <c r="B310" s="2"/>
      <c r="C310" s="2"/>
      <c r="D310" s="2"/>
      <c r="E310" s="2"/>
      <c r="F310" s="2"/>
      <c r="G310" s="10"/>
      <c r="H310" s="10"/>
      <c r="I310" s="73">
        <f>rngParticipantName6</f>
        <v>0</v>
      </c>
      <c r="J310" s="10"/>
      <c r="K310" s="71"/>
      <c r="L310" s="71"/>
      <c r="M310" s="71"/>
      <c r="N310" s="71"/>
      <c r="Q310" s="121">
        <f t="shared" si="286"/>
        <v>0</v>
      </c>
      <c r="R310" s="122" t="str">
        <f t="shared" si="290"/>
        <v/>
      </c>
      <c r="S310" s="122" t="str">
        <f t="shared" si="287"/>
        <v/>
      </c>
      <c r="T310" s="122" t="str">
        <f t="shared" si="288"/>
        <v/>
      </c>
      <c r="U310" s="122" t="str">
        <f t="shared" si="289"/>
        <v/>
      </c>
    </row>
    <row r="311" spans="2:27" x14ac:dyDescent="0.75">
      <c r="B311" s="2"/>
      <c r="C311" s="2"/>
      <c r="D311" s="2"/>
      <c r="E311" s="2"/>
      <c r="F311" s="2"/>
      <c r="G311" s="10"/>
      <c r="H311" s="10"/>
      <c r="I311" s="73">
        <f>rngParticipantName7</f>
        <v>0</v>
      </c>
      <c r="J311" s="10"/>
      <c r="K311" s="71"/>
      <c r="L311" s="71"/>
      <c r="M311" s="71"/>
      <c r="N311" s="71"/>
      <c r="Q311" s="121">
        <f t="shared" si="286"/>
        <v>0</v>
      </c>
      <c r="R311" s="122" t="str">
        <f t="shared" si="290"/>
        <v/>
      </c>
      <c r="S311" s="122" t="str">
        <f t="shared" si="287"/>
        <v/>
      </c>
      <c r="T311" s="122" t="str">
        <f t="shared" si="288"/>
        <v/>
      </c>
      <c r="U311" s="122" t="str">
        <f t="shared" si="289"/>
        <v/>
      </c>
    </row>
    <row r="312" spans="2:27" x14ac:dyDescent="0.75">
      <c r="B312" s="2"/>
      <c r="C312" s="2"/>
      <c r="D312" s="2"/>
      <c r="E312" s="2"/>
      <c r="F312" s="2"/>
      <c r="G312" s="2"/>
      <c r="H312" s="2"/>
      <c r="I312" s="77"/>
      <c r="J312" s="2"/>
      <c r="K312" s="2"/>
      <c r="L312" s="2"/>
      <c r="M312" s="2"/>
      <c r="N312" s="2"/>
      <c r="R312" s="122">
        <f t="shared" ref="R312" si="291">SUM(R305:R311)</f>
        <v>0</v>
      </c>
      <c r="S312" s="122">
        <f t="shared" ref="S312:U312" si="292">SUM(S305:S311)</f>
        <v>0</v>
      </c>
      <c r="T312" s="122">
        <f t="shared" si="292"/>
        <v>0</v>
      </c>
      <c r="U312" s="122">
        <f t="shared" si="292"/>
        <v>0</v>
      </c>
      <c r="W312" s="122">
        <f>IF(OR('Page couverture'!$J$16=2,'Page couverture'!$J$16=3),IF(OR(T312&gt;0,U312&gt;0),1,0),IF((T312+U312)&gt;1,1,0))</f>
        <v>0</v>
      </c>
      <c r="AA312" s="122">
        <f>IF(T312+U312&gt;0,1,0)</f>
        <v>0</v>
      </c>
    </row>
    <row r="313" spans="2:27" x14ac:dyDescent="0.75">
      <c r="B313" s="2"/>
      <c r="C313" s="2"/>
      <c r="D313" s="2"/>
      <c r="E313" s="2"/>
      <c r="F313" s="2"/>
      <c r="G313" s="2"/>
      <c r="H313" s="2"/>
      <c r="I313" s="77"/>
      <c r="J313" s="2"/>
      <c r="K313" s="2"/>
      <c r="L313" s="2"/>
      <c r="M313" s="2"/>
      <c r="N313" s="2"/>
      <c r="R313" s="122">
        <f>SUM(R276,R285,R294,R303,R312)</f>
        <v>0</v>
      </c>
      <c r="S313" s="122">
        <f t="shared" ref="S313:U313" si="293">SUM(S276,S285,S294,S303,S312)</f>
        <v>0</v>
      </c>
      <c r="T313" s="122">
        <f t="shared" si="293"/>
        <v>0</v>
      </c>
      <c r="U313" s="122">
        <f t="shared" si="293"/>
        <v>0</v>
      </c>
      <c r="W313" s="122" t="s">
        <v>35</v>
      </c>
      <c r="X313" s="122" t="s">
        <v>36</v>
      </c>
      <c r="Y313" s="122" t="s">
        <v>37</v>
      </c>
      <c r="Z313" s="122" t="s">
        <v>38</v>
      </c>
    </row>
    <row r="314" spans="2:27" ht="46.5" customHeight="1" x14ac:dyDescent="0.75">
      <c r="B314" s="140" t="s">
        <v>121</v>
      </c>
      <c r="C314" s="140"/>
      <c r="D314" s="140"/>
      <c r="E314" s="140"/>
      <c r="F314" s="140"/>
      <c r="G314" s="140"/>
      <c r="H314" s="140"/>
      <c r="I314" s="140"/>
      <c r="J314" s="140"/>
      <c r="K314" s="2"/>
      <c r="L314" s="2"/>
      <c r="M314" s="2"/>
      <c r="N314" s="2"/>
      <c r="W314" s="122">
        <f>R313</f>
        <v>0</v>
      </c>
      <c r="X314" s="122">
        <f t="shared" ref="X314:Z314" si="294">S313</f>
        <v>0</v>
      </c>
      <c r="Y314" s="122">
        <f t="shared" si="294"/>
        <v>0</v>
      </c>
      <c r="Z314" s="122">
        <f t="shared" si="294"/>
        <v>0</v>
      </c>
      <c r="AA314" s="122">
        <f>SUM(AA312,AA303,AA294,AA285,AA276)</f>
        <v>0</v>
      </c>
    </row>
    <row r="315" spans="2:27" x14ac:dyDescent="0.75">
      <c r="B315" s="2"/>
      <c r="C315" s="2"/>
      <c r="D315" s="2"/>
      <c r="E315" s="2"/>
      <c r="F315" s="2"/>
      <c r="G315" s="2"/>
      <c r="H315" s="2"/>
      <c r="I315" s="77"/>
      <c r="J315" s="2"/>
      <c r="K315" s="2"/>
      <c r="L315" s="2"/>
      <c r="M315" s="2"/>
      <c r="N315" s="2"/>
      <c r="W315" s="122">
        <f>R313</f>
        <v>0</v>
      </c>
      <c r="X315" s="122">
        <f t="shared" ref="X315" si="295">S313</f>
        <v>0</v>
      </c>
      <c r="Y315" s="122">
        <f t="shared" ref="Y315" si="296">T313</f>
        <v>0</v>
      </c>
      <c r="Z315" s="122">
        <f t="shared" ref="Z315" si="297">U313</f>
        <v>0</v>
      </c>
      <c r="AA315" s="122">
        <f>SUM(AA312,AA303,AA294,AA285,AA276)</f>
        <v>0</v>
      </c>
    </row>
    <row r="316" spans="2:27" hidden="1" x14ac:dyDescent="0.75">
      <c r="B316" s="2"/>
      <c r="C316" s="2"/>
      <c r="D316" s="2"/>
      <c r="E316" s="2"/>
      <c r="F316" s="2"/>
      <c r="G316" s="2"/>
      <c r="H316" s="2"/>
      <c r="I316" s="77"/>
      <c r="J316" s="2"/>
      <c r="K316" s="2"/>
      <c r="L316" s="2"/>
      <c r="M316" s="2"/>
      <c r="N316" s="2"/>
    </row>
    <row r="317" spans="2:27" hidden="1" x14ac:dyDescent="0.75">
      <c r="B317" s="2"/>
      <c r="C317" s="2"/>
      <c r="D317" s="2"/>
      <c r="E317" s="2"/>
      <c r="F317" s="2"/>
      <c r="G317" s="2"/>
      <c r="H317" s="2"/>
      <c r="I317" s="77"/>
      <c r="J317" s="2"/>
      <c r="K317" s="2"/>
      <c r="L317" s="2"/>
      <c r="M317" s="2"/>
      <c r="N317" s="2"/>
    </row>
    <row r="318" spans="2:27" hidden="1" x14ac:dyDescent="0.75">
      <c r="B318" s="2"/>
      <c r="C318" s="2"/>
      <c r="D318" s="2"/>
      <c r="E318" s="2"/>
      <c r="F318" s="2"/>
      <c r="G318" s="2"/>
      <c r="H318" s="2"/>
      <c r="I318" s="77"/>
      <c r="J318" s="2"/>
      <c r="K318" s="2"/>
      <c r="L318" s="2"/>
      <c r="M318" s="2"/>
      <c r="N318" s="2"/>
    </row>
    <row r="319" spans="2:27" hidden="1" x14ac:dyDescent="0.75">
      <c r="B319" s="2"/>
      <c r="C319" s="2"/>
      <c r="D319" s="2"/>
      <c r="E319" s="2"/>
      <c r="F319" s="2"/>
      <c r="G319" s="2"/>
      <c r="H319" s="2"/>
      <c r="I319" s="77"/>
      <c r="J319" s="2"/>
      <c r="K319" s="2"/>
      <c r="L319" s="2"/>
      <c r="M319" s="2"/>
      <c r="N319" s="2"/>
    </row>
    <row r="320" spans="2:27" hidden="1" x14ac:dyDescent="0.75">
      <c r="B320" s="2"/>
      <c r="C320" s="2"/>
      <c r="D320" s="2"/>
      <c r="E320" s="2"/>
      <c r="F320" s="2"/>
      <c r="G320" s="2"/>
      <c r="H320" s="2"/>
      <c r="I320" s="77"/>
      <c r="J320" s="2"/>
      <c r="K320" s="2"/>
      <c r="L320" s="2"/>
      <c r="M320" s="2"/>
      <c r="N320" s="2"/>
    </row>
    <row r="321" spans="2:16" hidden="1" x14ac:dyDescent="0.75"/>
    <row r="322" spans="2:16" hidden="1" x14ac:dyDescent="0.75"/>
    <row r="323" spans="2:16" hidden="1" x14ac:dyDescent="0.75"/>
    <row r="324" spans="2:16" hidden="1" x14ac:dyDescent="0.75"/>
    <row r="325" spans="2:16" hidden="1" x14ac:dyDescent="0.75">
      <c r="B325" s="7"/>
      <c r="C325" s="7"/>
      <c r="D325" s="7"/>
      <c r="E325" s="7"/>
      <c r="F325" s="7"/>
      <c r="G325" s="69"/>
      <c r="H325" s="7"/>
      <c r="I325" s="80"/>
      <c r="J325" s="7"/>
      <c r="K325" s="7"/>
      <c r="L325" s="7"/>
      <c r="M325" s="7"/>
      <c r="N325" s="7"/>
      <c r="O325" s="4"/>
      <c r="P325" s="98"/>
    </row>
    <row r="326" spans="2:16" hidden="1" x14ac:dyDescent="0.75">
      <c r="B326" s="7"/>
      <c r="C326" s="7"/>
      <c r="D326" s="7"/>
      <c r="E326" s="7"/>
      <c r="F326" s="7"/>
      <c r="G326" s="7"/>
      <c r="H326" s="7"/>
      <c r="I326" s="80"/>
      <c r="J326" s="7"/>
      <c r="K326" s="7"/>
      <c r="L326" s="7"/>
      <c r="M326" s="7"/>
      <c r="N326" s="7"/>
      <c r="O326" s="4"/>
      <c r="P326" s="98"/>
    </row>
  </sheetData>
  <sheetProtection formatRows="0"/>
  <mergeCells count="11">
    <mergeCell ref="B314:J314"/>
    <mergeCell ref="C1:L3"/>
    <mergeCell ref="J5:N5"/>
    <mergeCell ref="B9:J9"/>
    <mergeCell ref="G127:I127"/>
    <mergeCell ref="C126:J126"/>
    <mergeCell ref="B128:J128"/>
    <mergeCell ref="B267:J267"/>
    <mergeCell ref="B229:J229"/>
    <mergeCell ref="C210:J210"/>
    <mergeCell ref="B6:N8"/>
  </mergeCells>
  <pageMargins left="0.70866141732283472" right="0.70866141732283472" top="0.74803149606299213" bottom="0.74803149606299213" header="0.31496062992125984" footer="0"/>
  <pageSetup scale="96" orientation="landscape" verticalDpi="300" r:id="rId1"/>
  <headerFooter differentFirst="1" scaleWithDoc="0">
    <oddFooter>&amp;L&amp;9&amp;C__________________________</oddFooter>
    <firstFooter xml:space="preserve">&amp;L&amp;10The governing body for this test is the decision-making body responsible for supervising the management and is able to exercise the powers of the co-operative corporation, subject to any restrictions within the co-operative’s own rules or at law.  </firstFooter>
  </headerFooter>
  <rowBreaks count="9" manualBreakCount="9">
    <brk id="63" max="14" man="1"/>
    <brk id="90" max="14" man="1"/>
    <brk id="127" max="14" man="1"/>
    <brk id="155" max="14" man="1"/>
    <brk id="182" max="14" man="1"/>
    <brk id="209" max="14" man="1"/>
    <brk id="238" max="14" man="1"/>
    <brk id="266" max="14" man="1"/>
    <brk id="29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 macro="[0]!CheckCurrentRowCheckBoxes">
                <anchor moveWithCells="1">
                  <from>
                    <xdr:col>10</xdr:col>
                    <xdr:colOff>127000</xdr:colOff>
                    <xdr:row>11</xdr:row>
                    <xdr:rowOff>0</xdr:rowOff>
                  </from>
                  <to>
                    <xdr:col>11</xdr:col>
                    <xdr:colOff>50800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 macro="[0]!CheckCurrentRowCheckBoxes">
                <anchor moveWithCells="1">
                  <from>
                    <xdr:col>10</xdr:col>
                    <xdr:colOff>127000</xdr:colOff>
                    <xdr:row>12</xdr:row>
                    <xdr:rowOff>0</xdr:rowOff>
                  </from>
                  <to>
                    <xdr:col>11</xdr:col>
                    <xdr:colOff>50800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locked="0" defaultSize="0" autoFill="0" autoLine="0" autoPict="0" macro="[0]!CheckCurrentRowCheckBoxes">
                <anchor moveWithCells="1">
                  <from>
                    <xdr:col>10</xdr:col>
                    <xdr:colOff>127000</xdr:colOff>
                    <xdr:row>14</xdr:row>
                    <xdr:rowOff>0</xdr:rowOff>
                  </from>
                  <to>
                    <xdr:col>11</xdr:col>
                    <xdr:colOff>50800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 macro="[0]!CheckCurrentRowCheckBoxes">
                <anchor moveWithCells="1">
                  <from>
                    <xdr:col>10</xdr:col>
                    <xdr:colOff>127000</xdr:colOff>
                    <xdr:row>16</xdr:row>
                    <xdr:rowOff>0</xdr:rowOff>
                  </from>
                  <to>
                    <xdr:col>11</xdr:col>
                    <xdr:colOff>50800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 macro="[0]!CheckCurrentRowCheckBoxes">
                <anchor moveWithCells="1">
                  <from>
                    <xdr:col>10</xdr:col>
                    <xdr:colOff>127000</xdr:colOff>
                    <xdr:row>13</xdr:row>
                    <xdr:rowOff>0</xdr:rowOff>
                  </from>
                  <to>
                    <xdr:col>11</xdr:col>
                    <xdr:colOff>50800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 macro="[0]!CheckCurrentRowCheckBoxes">
                <anchor moveWithCells="1">
                  <from>
                    <xdr:col>10</xdr:col>
                    <xdr:colOff>127000</xdr:colOff>
                    <xdr:row>15</xdr:row>
                    <xdr:rowOff>0</xdr:rowOff>
                  </from>
                  <to>
                    <xdr:col>11</xdr:col>
                    <xdr:colOff>50800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</xdr:row>
                    <xdr:rowOff>0</xdr:rowOff>
                  </from>
                  <to>
                    <xdr:col>12</xdr:col>
                    <xdr:colOff>12700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Check Box 23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11</xdr:row>
                    <xdr:rowOff>0</xdr:rowOff>
                  </from>
                  <to>
                    <xdr:col>13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7" name="Check Box 2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12</xdr:row>
                    <xdr:rowOff>0</xdr:rowOff>
                  </from>
                  <to>
                    <xdr:col>13</xdr:col>
                    <xdr:colOff>12700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8" name="Check Box 2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</xdr:row>
                    <xdr:rowOff>0</xdr:rowOff>
                  </from>
                  <to>
                    <xdr:col>13</xdr:col>
                    <xdr:colOff>12700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</xdr:row>
                    <xdr:rowOff>0</xdr:rowOff>
                  </from>
                  <to>
                    <xdr:col>13</xdr:col>
                    <xdr:colOff>12700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Check Box 2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</xdr:row>
                    <xdr:rowOff>0</xdr:rowOff>
                  </from>
                  <to>
                    <xdr:col>13</xdr:col>
                    <xdr:colOff>12700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</xdr:row>
                    <xdr:rowOff>0</xdr:rowOff>
                  </from>
                  <to>
                    <xdr:col>13</xdr:col>
                    <xdr:colOff>12700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11</xdr:row>
                    <xdr:rowOff>0</xdr:rowOff>
                  </from>
                  <to>
                    <xdr:col>14</xdr:col>
                    <xdr:colOff>12700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11</xdr:row>
                    <xdr:rowOff>184150</xdr:rowOff>
                  </from>
                  <to>
                    <xdr:col>14</xdr:col>
                    <xdr:colOff>12700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</xdr:row>
                    <xdr:rowOff>0</xdr:rowOff>
                  </from>
                  <to>
                    <xdr:col>14</xdr:col>
                    <xdr:colOff>12700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</xdr:row>
                    <xdr:rowOff>0</xdr:rowOff>
                  </from>
                  <to>
                    <xdr:col>14</xdr:col>
                    <xdr:colOff>12700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</xdr:row>
                    <xdr:rowOff>0</xdr:rowOff>
                  </from>
                  <to>
                    <xdr:col>14</xdr:col>
                    <xdr:colOff>12700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</xdr:row>
                    <xdr:rowOff>0</xdr:rowOff>
                  </from>
                  <to>
                    <xdr:col>14</xdr:col>
                    <xdr:colOff>12700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</xdr:row>
                    <xdr:rowOff>260350</xdr:rowOff>
                  </from>
                  <to>
                    <xdr:col>11</xdr:col>
                    <xdr:colOff>12700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</xdr:row>
                    <xdr:rowOff>171450</xdr:rowOff>
                  </from>
                  <to>
                    <xdr:col>11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</xdr:row>
                    <xdr:rowOff>171450</xdr:rowOff>
                  </from>
                  <to>
                    <xdr:col>11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22</xdr:row>
                    <xdr:rowOff>171450</xdr:rowOff>
                  </from>
                  <to>
                    <xdr:col>11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</xdr:row>
                    <xdr:rowOff>171450</xdr:rowOff>
                  </from>
                  <to>
                    <xdr:col>11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</xdr:row>
                    <xdr:rowOff>171450</xdr:rowOff>
                  </from>
                  <to>
                    <xdr:col>11</xdr:col>
                    <xdr:colOff>12700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</xdr:row>
                    <xdr:rowOff>171450</xdr:rowOff>
                  </from>
                  <to>
                    <xdr:col>11</xdr:col>
                    <xdr:colOff>12700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5" name="Check Box 4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</xdr:row>
                    <xdr:rowOff>260350</xdr:rowOff>
                  </from>
                  <to>
                    <xdr:col>12</xdr:col>
                    <xdr:colOff>12700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Check Box 4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</xdr:row>
                    <xdr:rowOff>171450</xdr:rowOff>
                  </from>
                  <to>
                    <xdr:col>12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Check Box 4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</xdr:row>
                    <xdr:rowOff>171450</xdr:rowOff>
                  </from>
                  <to>
                    <xdr:col>12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Check Box 4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22</xdr:row>
                    <xdr:rowOff>171450</xdr:rowOff>
                  </from>
                  <to>
                    <xdr:col>12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Check Box 4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</xdr:row>
                    <xdr:rowOff>171450</xdr:rowOff>
                  </from>
                  <to>
                    <xdr:col>12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0" name="Check Box 4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</xdr:row>
                    <xdr:rowOff>171450</xdr:rowOff>
                  </from>
                  <to>
                    <xdr:col>12</xdr:col>
                    <xdr:colOff>12700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1" name="Check Box 4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</xdr:row>
                    <xdr:rowOff>171450</xdr:rowOff>
                  </from>
                  <to>
                    <xdr:col>12</xdr:col>
                    <xdr:colOff>12700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2" name="Check Box 5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18</xdr:row>
                    <xdr:rowOff>260350</xdr:rowOff>
                  </from>
                  <to>
                    <xdr:col>13</xdr:col>
                    <xdr:colOff>12700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3" name="Check Box 5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</xdr:row>
                    <xdr:rowOff>171450</xdr:rowOff>
                  </from>
                  <to>
                    <xdr:col>13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4" name="Check Box 5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</xdr:row>
                    <xdr:rowOff>171450</xdr:rowOff>
                  </from>
                  <to>
                    <xdr:col>13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5" name="Check Box 6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22</xdr:row>
                    <xdr:rowOff>171450</xdr:rowOff>
                  </from>
                  <to>
                    <xdr:col>13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6" name="Check Box 6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</xdr:row>
                    <xdr:rowOff>171450</xdr:rowOff>
                  </from>
                  <to>
                    <xdr:col>13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7" name="Check Box 6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</xdr:row>
                    <xdr:rowOff>171450</xdr:rowOff>
                  </from>
                  <to>
                    <xdr:col>13</xdr:col>
                    <xdr:colOff>12700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8" name="Check Box 6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</xdr:row>
                    <xdr:rowOff>171450</xdr:rowOff>
                  </from>
                  <to>
                    <xdr:col>13</xdr:col>
                    <xdr:colOff>12700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9" name="Check Box 64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0" name="Check Box 6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</xdr:row>
                    <xdr:rowOff>171450</xdr:rowOff>
                  </from>
                  <to>
                    <xdr:col>14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1" name="Check Box 6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</xdr:row>
                    <xdr:rowOff>171450</xdr:rowOff>
                  </from>
                  <to>
                    <xdr:col>14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2" name="Check Box 6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22</xdr:row>
                    <xdr:rowOff>171450</xdr:rowOff>
                  </from>
                  <to>
                    <xdr:col>14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3" name="Check Box 6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</xdr:row>
                    <xdr:rowOff>171450</xdr:rowOff>
                  </from>
                  <to>
                    <xdr:col>14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4" name="Check Box 6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</xdr:row>
                    <xdr:rowOff>171450</xdr:rowOff>
                  </from>
                  <to>
                    <xdr:col>14</xdr:col>
                    <xdr:colOff>12700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5" name="Check Box 7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</xdr:row>
                    <xdr:rowOff>171450</xdr:rowOff>
                  </from>
                  <to>
                    <xdr:col>14</xdr:col>
                    <xdr:colOff>12700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6" name="Check Box 7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</xdr:row>
                    <xdr:rowOff>0</xdr:rowOff>
                  </from>
                  <to>
                    <xdr:col>11</xdr:col>
                    <xdr:colOff>12700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7" name="Check Box 7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</xdr:row>
                    <xdr:rowOff>171450</xdr:rowOff>
                  </from>
                  <to>
                    <xdr:col>11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8" name="Check Box 7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</xdr:row>
                    <xdr:rowOff>171450</xdr:rowOff>
                  </from>
                  <to>
                    <xdr:col>11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9" name="Check Box 7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31</xdr:row>
                    <xdr:rowOff>171450</xdr:rowOff>
                  </from>
                  <to>
                    <xdr:col>11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0" name="Check Box 7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33</xdr:row>
                    <xdr:rowOff>171450</xdr:rowOff>
                  </from>
                  <to>
                    <xdr:col>11</xdr:col>
                    <xdr:colOff>12700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1" name="Check Box 7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</xdr:row>
                    <xdr:rowOff>171450</xdr:rowOff>
                  </from>
                  <to>
                    <xdr:col>11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2" name="Check Box 7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32</xdr:row>
                    <xdr:rowOff>171450</xdr:rowOff>
                  </from>
                  <to>
                    <xdr:col>11</xdr:col>
                    <xdr:colOff>12700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3" name="Check Box 7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</xdr:row>
                    <xdr:rowOff>0</xdr:rowOff>
                  </from>
                  <to>
                    <xdr:col>12</xdr:col>
                    <xdr:colOff>12700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4" name="Check Box 7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</xdr:row>
                    <xdr:rowOff>171450</xdr:rowOff>
                  </from>
                  <to>
                    <xdr:col>12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5" name="Check Box 8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</xdr:row>
                    <xdr:rowOff>171450</xdr:rowOff>
                  </from>
                  <to>
                    <xdr:col>12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6" name="Check Box 8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31</xdr:row>
                    <xdr:rowOff>171450</xdr:rowOff>
                  </from>
                  <to>
                    <xdr:col>12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7" name="Check Box 8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33</xdr:row>
                    <xdr:rowOff>171450</xdr:rowOff>
                  </from>
                  <to>
                    <xdr:col>12</xdr:col>
                    <xdr:colOff>12700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8" name="Check Box 8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</xdr:row>
                    <xdr:rowOff>171450</xdr:rowOff>
                  </from>
                  <to>
                    <xdr:col>12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9" name="Check Box 8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32</xdr:row>
                    <xdr:rowOff>171450</xdr:rowOff>
                  </from>
                  <to>
                    <xdr:col>12</xdr:col>
                    <xdr:colOff>12700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0" name="Check Box 9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</xdr:row>
                    <xdr:rowOff>0</xdr:rowOff>
                  </from>
                  <to>
                    <xdr:col>13</xdr:col>
                    <xdr:colOff>12700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1" name="Check Box 9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</xdr:row>
                    <xdr:rowOff>171450</xdr:rowOff>
                  </from>
                  <to>
                    <xdr:col>13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2" name="Check Box 9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</xdr:row>
                    <xdr:rowOff>171450</xdr:rowOff>
                  </from>
                  <to>
                    <xdr:col>13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3" name="Check Box 9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31</xdr:row>
                    <xdr:rowOff>171450</xdr:rowOff>
                  </from>
                  <to>
                    <xdr:col>13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4" name="Check Box 9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33</xdr:row>
                    <xdr:rowOff>171450</xdr:rowOff>
                  </from>
                  <to>
                    <xdr:col>13</xdr:col>
                    <xdr:colOff>12700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5" name="Check Box 9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</xdr:row>
                    <xdr:rowOff>171450</xdr:rowOff>
                  </from>
                  <to>
                    <xdr:col>13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6" name="Check Box 9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32</xdr:row>
                    <xdr:rowOff>171450</xdr:rowOff>
                  </from>
                  <to>
                    <xdr:col>13</xdr:col>
                    <xdr:colOff>12700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77" name="Check Box 9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</xdr:row>
                    <xdr:rowOff>0</xdr:rowOff>
                  </from>
                  <to>
                    <xdr:col>14</xdr:col>
                    <xdr:colOff>12700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8" name="Check Box 10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</xdr:row>
                    <xdr:rowOff>171450</xdr:rowOff>
                  </from>
                  <to>
                    <xdr:col>14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9" name="Check Box 10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</xdr:row>
                    <xdr:rowOff>171450</xdr:rowOff>
                  </from>
                  <to>
                    <xdr:col>14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0" name="Check Box 10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31</xdr:row>
                    <xdr:rowOff>171450</xdr:rowOff>
                  </from>
                  <to>
                    <xdr:col>14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1" name="Check Box 10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33</xdr:row>
                    <xdr:rowOff>171450</xdr:rowOff>
                  </from>
                  <to>
                    <xdr:col>14</xdr:col>
                    <xdr:colOff>12700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82" name="Check Box 10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</xdr:row>
                    <xdr:rowOff>171450</xdr:rowOff>
                  </from>
                  <to>
                    <xdr:col>14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3" name="Check Box 10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32</xdr:row>
                    <xdr:rowOff>171450</xdr:rowOff>
                  </from>
                  <to>
                    <xdr:col>14</xdr:col>
                    <xdr:colOff>12700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84" name="Check Box 17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37</xdr:row>
                    <xdr:rowOff>0</xdr:rowOff>
                  </from>
                  <to>
                    <xdr:col>11</xdr:col>
                    <xdr:colOff>12700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85" name="Check Box 17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37</xdr:row>
                    <xdr:rowOff>171450</xdr:rowOff>
                  </from>
                  <to>
                    <xdr:col>11</xdr:col>
                    <xdr:colOff>12700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86" name="Check Box 17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38</xdr:row>
                    <xdr:rowOff>171450</xdr:rowOff>
                  </from>
                  <to>
                    <xdr:col>11</xdr:col>
                    <xdr:colOff>12700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87" name="Check Box 17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40</xdr:row>
                    <xdr:rowOff>171450</xdr:rowOff>
                  </from>
                  <to>
                    <xdr:col>11</xdr:col>
                    <xdr:colOff>12700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8" name="Check Box 18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42</xdr:row>
                    <xdr:rowOff>171450</xdr:rowOff>
                  </from>
                  <to>
                    <xdr:col>11</xdr:col>
                    <xdr:colOff>12700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9" name="Check Box 18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39</xdr:row>
                    <xdr:rowOff>171450</xdr:rowOff>
                  </from>
                  <to>
                    <xdr:col>11</xdr:col>
                    <xdr:colOff>12700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90" name="Check Box 18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41</xdr:row>
                    <xdr:rowOff>171450</xdr:rowOff>
                  </from>
                  <to>
                    <xdr:col>11</xdr:col>
                    <xdr:colOff>12700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91" name="Check Box 18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37</xdr:row>
                    <xdr:rowOff>0</xdr:rowOff>
                  </from>
                  <to>
                    <xdr:col>12</xdr:col>
                    <xdr:colOff>12700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2" name="Check Box 18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37</xdr:row>
                    <xdr:rowOff>171450</xdr:rowOff>
                  </from>
                  <to>
                    <xdr:col>12</xdr:col>
                    <xdr:colOff>12700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93" name="Check Box 18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38</xdr:row>
                    <xdr:rowOff>171450</xdr:rowOff>
                  </from>
                  <to>
                    <xdr:col>12</xdr:col>
                    <xdr:colOff>12700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4" name="Check Box 18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40</xdr:row>
                    <xdr:rowOff>171450</xdr:rowOff>
                  </from>
                  <to>
                    <xdr:col>12</xdr:col>
                    <xdr:colOff>12700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95" name="Check Box 18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42</xdr:row>
                    <xdr:rowOff>171450</xdr:rowOff>
                  </from>
                  <to>
                    <xdr:col>12</xdr:col>
                    <xdr:colOff>12700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96" name="Check Box 18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39</xdr:row>
                    <xdr:rowOff>171450</xdr:rowOff>
                  </from>
                  <to>
                    <xdr:col>12</xdr:col>
                    <xdr:colOff>12700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97" name="Check Box 18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41</xdr:row>
                    <xdr:rowOff>171450</xdr:rowOff>
                  </from>
                  <to>
                    <xdr:col>12</xdr:col>
                    <xdr:colOff>12700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98" name="Check Box 19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37</xdr:row>
                    <xdr:rowOff>0</xdr:rowOff>
                  </from>
                  <to>
                    <xdr:col>13</xdr:col>
                    <xdr:colOff>12700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99" name="Check Box 19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37</xdr:row>
                    <xdr:rowOff>171450</xdr:rowOff>
                  </from>
                  <to>
                    <xdr:col>13</xdr:col>
                    <xdr:colOff>12700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00" name="Check Box 19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38</xdr:row>
                    <xdr:rowOff>171450</xdr:rowOff>
                  </from>
                  <to>
                    <xdr:col>13</xdr:col>
                    <xdr:colOff>12700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01" name="Check Box 20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40</xdr:row>
                    <xdr:rowOff>171450</xdr:rowOff>
                  </from>
                  <to>
                    <xdr:col>13</xdr:col>
                    <xdr:colOff>12700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02" name="Check Box 20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42</xdr:row>
                    <xdr:rowOff>171450</xdr:rowOff>
                  </from>
                  <to>
                    <xdr:col>13</xdr:col>
                    <xdr:colOff>12700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03" name="Check Box 20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39</xdr:row>
                    <xdr:rowOff>171450</xdr:rowOff>
                  </from>
                  <to>
                    <xdr:col>13</xdr:col>
                    <xdr:colOff>12700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04" name="Check Box 20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41</xdr:row>
                    <xdr:rowOff>171450</xdr:rowOff>
                  </from>
                  <to>
                    <xdr:col>13</xdr:col>
                    <xdr:colOff>12700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05" name="Check Box 20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37</xdr:row>
                    <xdr:rowOff>0</xdr:rowOff>
                  </from>
                  <to>
                    <xdr:col>14</xdr:col>
                    <xdr:colOff>12700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06" name="Check Box 20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37</xdr:row>
                    <xdr:rowOff>171450</xdr:rowOff>
                  </from>
                  <to>
                    <xdr:col>14</xdr:col>
                    <xdr:colOff>12700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07" name="Check Box 20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38</xdr:row>
                    <xdr:rowOff>171450</xdr:rowOff>
                  </from>
                  <to>
                    <xdr:col>14</xdr:col>
                    <xdr:colOff>12700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08" name="Check Box 20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40</xdr:row>
                    <xdr:rowOff>171450</xdr:rowOff>
                  </from>
                  <to>
                    <xdr:col>14</xdr:col>
                    <xdr:colOff>12700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09" name="Check Box 20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42</xdr:row>
                    <xdr:rowOff>171450</xdr:rowOff>
                  </from>
                  <to>
                    <xdr:col>14</xdr:col>
                    <xdr:colOff>12700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10" name="Check Box 20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39</xdr:row>
                    <xdr:rowOff>171450</xdr:rowOff>
                  </from>
                  <to>
                    <xdr:col>14</xdr:col>
                    <xdr:colOff>12700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11" name="Check Box 21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41</xdr:row>
                    <xdr:rowOff>171450</xdr:rowOff>
                  </from>
                  <to>
                    <xdr:col>14</xdr:col>
                    <xdr:colOff>12700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12" name="Check Box 21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45</xdr:row>
                    <xdr:rowOff>247650</xdr:rowOff>
                  </from>
                  <to>
                    <xdr:col>11</xdr:col>
                    <xdr:colOff>12700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13" name="Check Box 21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46</xdr:row>
                    <xdr:rowOff>171450</xdr:rowOff>
                  </from>
                  <to>
                    <xdr:col>11</xdr:col>
                    <xdr:colOff>12700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14" name="Check Box 21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47</xdr:row>
                    <xdr:rowOff>171450</xdr:rowOff>
                  </from>
                  <to>
                    <xdr:col>11</xdr:col>
                    <xdr:colOff>12700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15" name="Check Box 21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49</xdr:row>
                    <xdr:rowOff>171450</xdr:rowOff>
                  </from>
                  <to>
                    <xdr:col>11</xdr:col>
                    <xdr:colOff>12700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16" name="Check Box 21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51</xdr:row>
                    <xdr:rowOff>171450</xdr:rowOff>
                  </from>
                  <to>
                    <xdr:col>11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17" name="Check Box 21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48</xdr:row>
                    <xdr:rowOff>171450</xdr:rowOff>
                  </from>
                  <to>
                    <xdr:col>11</xdr:col>
                    <xdr:colOff>12700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18" name="Check Box 21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50</xdr:row>
                    <xdr:rowOff>171450</xdr:rowOff>
                  </from>
                  <to>
                    <xdr:col>11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19" name="Check Box 21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45</xdr:row>
                    <xdr:rowOff>247650</xdr:rowOff>
                  </from>
                  <to>
                    <xdr:col>12</xdr:col>
                    <xdr:colOff>12700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20" name="Check Box 21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46</xdr:row>
                    <xdr:rowOff>171450</xdr:rowOff>
                  </from>
                  <to>
                    <xdr:col>12</xdr:col>
                    <xdr:colOff>12700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21" name="Check Box 22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47</xdr:row>
                    <xdr:rowOff>171450</xdr:rowOff>
                  </from>
                  <to>
                    <xdr:col>12</xdr:col>
                    <xdr:colOff>12700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22" name="Check Box 22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49</xdr:row>
                    <xdr:rowOff>171450</xdr:rowOff>
                  </from>
                  <to>
                    <xdr:col>12</xdr:col>
                    <xdr:colOff>12700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23" name="Check Box 22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51</xdr:row>
                    <xdr:rowOff>171450</xdr:rowOff>
                  </from>
                  <to>
                    <xdr:col>12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24" name="Check Box 22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48</xdr:row>
                    <xdr:rowOff>171450</xdr:rowOff>
                  </from>
                  <to>
                    <xdr:col>12</xdr:col>
                    <xdr:colOff>12700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25" name="Check Box 22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50</xdr:row>
                    <xdr:rowOff>171450</xdr:rowOff>
                  </from>
                  <to>
                    <xdr:col>12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26" name="Check Box 23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45</xdr:row>
                    <xdr:rowOff>247650</xdr:rowOff>
                  </from>
                  <to>
                    <xdr:col>13</xdr:col>
                    <xdr:colOff>12700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7" name="Check Box 23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46</xdr:row>
                    <xdr:rowOff>171450</xdr:rowOff>
                  </from>
                  <to>
                    <xdr:col>13</xdr:col>
                    <xdr:colOff>12700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28" name="Check Box 23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47</xdr:row>
                    <xdr:rowOff>171450</xdr:rowOff>
                  </from>
                  <to>
                    <xdr:col>13</xdr:col>
                    <xdr:colOff>12700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29" name="Check Box 23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49</xdr:row>
                    <xdr:rowOff>171450</xdr:rowOff>
                  </from>
                  <to>
                    <xdr:col>13</xdr:col>
                    <xdr:colOff>12700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30" name="Check Box 23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51</xdr:row>
                    <xdr:rowOff>171450</xdr:rowOff>
                  </from>
                  <to>
                    <xdr:col>13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31" name="Check Box 23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48</xdr:row>
                    <xdr:rowOff>171450</xdr:rowOff>
                  </from>
                  <to>
                    <xdr:col>13</xdr:col>
                    <xdr:colOff>12700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32" name="Check Box 23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50</xdr:row>
                    <xdr:rowOff>171450</xdr:rowOff>
                  </from>
                  <to>
                    <xdr:col>13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33" name="Check Box 23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45</xdr:row>
                    <xdr:rowOff>247650</xdr:rowOff>
                  </from>
                  <to>
                    <xdr:col>14</xdr:col>
                    <xdr:colOff>12700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34" name="Check Box 24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46</xdr:row>
                    <xdr:rowOff>171450</xdr:rowOff>
                  </from>
                  <to>
                    <xdr:col>14</xdr:col>
                    <xdr:colOff>12700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35" name="Check Box 24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47</xdr:row>
                    <xdr:rowOff>171450</xdr:rowOff>
                  </from>
                  <to>
                    <xdr:col>14</xdr:col>
                    <xdr:colOff>12700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36" name="Check Box 24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49</xdr:row>
                    <xdr:rowOff>171450</xdr:rowOff>
                  </from>
                  <to>
                    <xdr:col>14</xdr:col>
                    <xdr:colOff>12700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37" name="Check Box 24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51</xdr:row>
                    <xdr:rowOff>171450</xdr:rowOff>
                  </from>
                  <to>
                    <xdr:col>14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38" name="Check Box 24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48</xdr:row>
                    <xdr:rowOff>171450</xdr:rowOff>
                  </from>
                  <to>
                    <xdr:col>14</xdr:col>
                    <xdr:colOff>12700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39" name="Check Box 24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50</xdr:row>
                    <xdr:rowOff>171450</xdr:rowOff>
                  </from>
                  <to>
                    <xdr:col>14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40" name="Check Box 24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55</xdr:row>
                    <xdr:rowOff>0</xdr:rowOff>
                  </from>
                  <to>
                    <xdr:col>11</xdr:col>
                    <xdr:colOff>12700</xdr:colOff>
                    <xdr:row>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41" name="Check Box 24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55</xdr:row>
                    <xdr:rowOff>184150</xdr:rowOff>
                  </from>
                  <to>
                    <xdr:col>11</xdr:col>
                    <xdr:colOff>12700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42" name="Check Box 24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56</xdr:row>
                    <xdr:rowOff>171450</xdr:rowOff>
                  </from>
                  <to>
                    <xdr:col>11</xdr:col>
                    <xdr:colOff>12700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43" name="Check Box 24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58</xdr:row>
                    <xdr:rowOff>171450</xdr:rowOff>
                  </from>
                  <to>
                    <xdr:col>11</xdr:col>
                    <xdr:colOff>12700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44" name="Check Box 25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60</xdr:row>
                    <xdr:rowOff>171450</xdr:rowOff>
                  </from>
                  <to>
                    <xdr:col>11</xdr:col>
                    <xdr:colOff>12700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45" name="Check Box 25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57</xdr:row>
                    <xdr:rowOff>171450</xdr:rowOff>
                  </from>
                  <to>
                    <xdr:col>11</xdr:col>
                    <xdr:colOff>12700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46" name="Check Box 25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59</xdr:row>
                    <xdr:rowOff>171450</xdr:rowOff>
                  </from>
                  <to>
                    <xdr:col>11</xdr:col>
                    <xdr:colOff>12700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47" name="Check Box 25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55</xdr:row>
                    <xdr:rowOff>0</xdr:rowOff>
                  </from>
                  <to>
                    <xdr:col>12</xdr:col>
                    <xdr:colOff>12700</xdr:colOff>
                    <xdr:row>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48" name="Check Box 25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55</xdr:row>
                    <xdr:rowOff>184150</xdr:rowOff>
                  </from>
                  <to>
                    <xdr:col>12</xdr:col>
                    <xdr:colOff>12700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49" name="Check Box 25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56</xdr:row>
                    <xdr:rowOff>171450</xdr:rowOff>
                  </from>
                  <to>
                    <xdr:col>12</xdr:col>
                    <xdr:colOff>12700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50" name="Check Box 25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58</xdr:row>
                    <xdr:rowOff>171450</xdr:rowOff>
                  </from>
                  <to>
                    <xdr:col>12</xdr:col>
                    <xdr:colOff>12700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51" name="Check Box 25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60</xdr:row>
                    <xdr:rowOff>171450</xdr:rowOff>
                  </from>
                  <to>
                    <xdr:col>12</xdr:col>
                    <xdr:colOff>12700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52" name="Check Box 25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57</xdr:row>
                    <xdr:rowOff>171450</xdr:rowOff>
                  </from>
                  <to>
                    <xdr:col>12</xdr:col>
                    <xdr:colOff>12700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53" name="Check Box 25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59</xdr:row>
                    <xdr:rowOff>171450</xdr:rowOff>
                  </from>
                  <to>
                    <xdr:col>12</xdr:col>
                    <xdr:colOff>12700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54" name="Check Box 26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55</xdr:row>
                    <xdr:rowOff>0</xdr:rowOff>
                  </from>
                  <to>
                    <xdr:col>13</xdr:col>
                    <xdr:colOff>12700</xdr:colOff>
                    <xdr:row>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55" name="Check Box 26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55</xdr:row>
                    <xdr:rowOff>184150</xdr:rowOff>
                  </from>
                  <to>
                    <xdr:col>13</xdr:col>
                    <xdr:colOff>12700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56" name="Check Box 26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56</xdr:row>
                    <xdr:rowOff>171450</xdr:rowOff>
                  </from>
                  <to>
                    <xdr:col>13</xdr:col>
                    <xdr:colOff>12700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57" name="Check Box 27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58</xdr:row>
                    <xdr:rowOff>171450</xdr:rowOff>
                  </from>
                  <to>
                    <xdr:col>13</xdr:col>
                    <xdr:colOff>12700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58" name="Check Box 27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60</xdr:row>
                    <xdr:rowOff>171450</xdr:rowOff>
                  </from>
                  <to>
                    <xdr:col>13</xdr:col>
                    <xdr:colOff>12700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59" name="Check Box 27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57</xdr:row>
                    <xdr:rowOff>171450</xdr:rowOff>
                  </from>
                  <to>
                    <xdr:col>13</xdr:col>
                    <xdr:colOff>12700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60" name="Check Box 27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59</xdr:row>
                    <xdr:rowOff>171450</xdr:rowOff>
                  </from>
                  <to>
                    <xdr:col>13</xdr:col>
                    <xdr:colOff>12700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61" name="Check Box 27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55</xdr:row>
                    <xdr:rowOff>0</xdr:rowOff>
                  </from>
                  <to>
                    <xdr:col>14</xdr:col>
                    <xdr:colOff>12700</xdr:colOff>
                    <xdr:row>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62" name="Check Box 27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55</xdr:row>
                    <xdr:rowOff>184150</xdr:rowOff>
                  </from>
                  <to>
                    <xdr:col>14</xdr:col>
                    <xdr:colOff>12700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63" name="Check Box 27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56</xdr:row>
                    <xdr:rowOff>171450</xdr:rowOff>
                  </from>
                  <to>
                    <xdr:col>14</xdr:col>
                    <xdr:colOff>12700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64" name="Check Box 27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58</xdr:row>
                    <xdr:rowOff>171450</xdr:rowOff>
                  </from>
                  <to>
                    <xdr:col>14</xdr:col>
                    <xdr:colOff>12700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65" name="Check Box 27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60</xdr:row>
                    <xdr:rowOff>171450</xdr:rowOff>
                  </from>
                  <to>
                    <xdr:col>14</xdr:col>
                    <xdr:colOff>12700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66" name="Check Box 27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57</xdr:row>
                    <xdr:rowOff>171450</xdr:rowOff>
                  </from>
                  <to>
                    <xdr:col>14</xdr:col>
                    <xdr:colOff>12700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67" name="Check Box 28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59</xdr:row>
                    <xdr:rowOff>171450</xdr:rowOff>
                  </from>
                  <to>
                    <xdr:col>14</xdr:col>
                    <xdr:colOff>12700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68" name="Check Box 28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64</xdr:row>
                    <xdr:rowOff>0</xdr:rowOff>
                  </from>
                  <to>
                    <xdr:col>11</xdr:col>
                    <xdr:colOff>12700</xdr:colOff>
                    <xdr:row>65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69" name="Check Box 28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64</xdr:row>
                    <xdr:rowOff>171450</xdr:rowOff>
                  </from>
                  <to>
                    <xdr:col>11</xdr:col>
                    <xdr:colOff>12700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70" name="Check Box 28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65</xdr:row>
                    <xdr:rowOff>171450</xdr:rowOff>
                  </from>
                  <to>
                    <xdr:col>11</xdr:col>
                    <xdr:colOff>12700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71" name="Check Box 28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67</xdr:row>
                    <xdr:rowOff>171450</xdr:rowOff>
                  </from>
                  <to>
                    <xdr:col>11</xdr:col>
                    <xdr:colOff>12700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72" name="Check Box 28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69</xdr:row>
                    <xdr:rowOff>171450</xdr:rowOff>
                  </from>
                  <to>
                    <xdr:col>11</xdr:col>
                    <xdr:colOff>12700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73" name="Check Box 28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66</xdr:row>
                    <xdr:rowOff>171450</xdr:rowOff>
                  </from>
                  <to>
                    <xdr:col>11</xdr:col>
                    <xdr:colOff>12700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74" name="Check Box 28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68</xdr:row>
                    <xdr:rowOff>171450</xdr:rowOff>
                  </from>
                  <to>
                    <xdr:col>11</xdr:col>
                    <xdr:colOff>12700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75" name="Check Box 28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64</xdr:row>
                    <xdr:rowOff>0</xdr:rowOff>
                  </from>
                  <to>
                    <xdr:col>12</xdr:col>
                    <xdr:colOff>12700</xdr:colOff>
                    <xdr:row>65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76" name="Check Box 28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64</xdr:row>
                    <xdr:rowOff>171450</xdr:rowOff>
                  </from>
                  <to>
                    <xdr:col>12</xdr:col>
                    <xdr:colOff>12700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77" name="Check Box 29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65</xdr:row>
                    <xdr:rowOff>171450</xdr:rowOff>
                  </from>
                  <to>
                    <xdr:col>12</xdr:col>
                    <xdr:colOff>12700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78" name="Check Box 29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67</xdr:row>
                    <xdr:rowOff>171450</xdr:rowOff>
                  </from>
                  <to>
                    <xdr:col>12</xdr:col>
                    <xdr:colOff>12700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79" name="Check Box 29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69</xdr:row>
                    <xdr:rowOff>171450</xdr:rowOff>
                  </from>
                  <to>
                    <xdr:col>12</xdr:col>
                    <xdr:colOff>12700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80" name="Check Box 29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66</xdr:row>
                    <xdr:rowOff>171450</xdr:rowOff>
                  </from>
                  <to>
                    <xdr:col>12</xdr:col>
                    <xdr:colOff>12700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81" name="Check Box 29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68</xdr:row>
                    <xdr:rowOff>171450</xdr:rowOff>
                  </from>
                  <to>
                    <xdr:col>12</xdr:col>
                    <xdr:colOff>12700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82" name="Check Box 30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64</xdr:row>
                    <xdr:rowOff>0</xdr:rowOff>
                  </from>
                  <to>
                    <xdr:col>13</xdr:col>
                    <xdr:colOff>12700</xdr:colOff>
                    <xdr:row>65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83" name="Check Box 30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64</xdr:row>
                    <xdr:rowOff>171450</xdr:rowOff>
                  </from>
                  <to>
                    <xdr:col>13</xdr:col>
                    <xdr:colOff>12700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84" name="Check Box 30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65</xdr:row>
                    <xdr:rowOff>171450</xdr:rowOff>
                  </from>
                  <to>
                    <xdr:col>13</xdr:col>
                    <xdr:colOff>12700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85" name="Check Box 30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67</xdr:row>
                    <xdr:rowOff>171450</xdr:rowOff>
                  </from>
                  <to>
                    <xdr:col>13</xdr:col>
                    <xdr:colOff>12700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86" name="Check Box 30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69</xdr:row>
                    <xdr:rowOff>171450</xdr:rowOff>
                  </from>
                  <to>
                    <xdr:col>13</xdr:col>
                    <xdr:colOff>12700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87" name="Check Box 30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66</xdr:row>
                    <xdr:rowOff>171450</xdr:rowOff>
                  </from>
                  <to>
                    <xdr:col>13</xdr:col>
                    <xdr:colOff>12700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88" name="Check Box 30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68</xdr:row>
                    <xdr:rowOff>171450</xdr:rowOff>
                  </from>
                  <to>
                    <xdr:col>13</xdr:col>
                    <xdr:colOff>12700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89" name="Check Box 30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64</xdr:row>
                    <xdr:rowOff>0</xdr:rowOff>
                  </from>
                  <to>
                    <xdr:col>14</xdr:col>
                    <xdr:colOff>12700</xdr:colOff>
                    <xdr:row>65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90" name="Check Box 31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64</xdr:row>
                    <xdr:rowOff>171450</xdr:rowOff>
                  </from>
                  <to>
                    <xdr:col>14</xdr:col>
                    <xdr:colOff>12700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91" name="Check Box 31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65</xdr:row>
                    <xdr:rowOff>171450</xdr:rowOff>
                  </from>
                  <to>
                    <xdr:col>14</xdr:col>
                    <xdr:colOff>12700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92" name="Check Box 31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67</xdr:row>
                    <xdr:rowOff>171450</xdr:rowOff>
                  </from>
                  <to>
                    <xdr:col>14</xdr:col>
                    <xdr:colOff>12700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93" name="Check Box 31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69</xdr:row>
                    <xdr:rowOff>171450</xdr:rowOff>
                  </from>
                  <to>
                    <xdr:col>14</xdr:col>
                    <xdr:colOff>12700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94" name="Check Box 31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66</xdr:row>
                    <xdr:rowOff>171450</xdr:rowOff>
                  </from>
                  <to>
                    <xdr:col>14</xdr:col>
                    <xdr:colOff>12700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95" name="Check Box 31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68</xdr:row>
                    <xdr:rowOff>171450</xdr:rowOff>
                  </from>
                  <to>
                    <xdr:col>14</xdr:col>
                    <xdr:colOff>12700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96" name="Check Box 31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72</xdr:row>
                    <xdr:rowOff>247650</xdr:rowOff>
                  </from>
                  <to>
                    <xdr:col>11</xdr:col>
                    <xdr:colOff>12700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97" name="Check Box 31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73</xdr:row>
                    <xdr:rowOff>184150</xdr:rowOff>
                  </from>
                  <to>
                    <xdr:col>11</xdr:col>
                    <xdr:colOff>12700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98" name="Check Box 31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74</xdr:row>
                    <xdr:rowOff>171450</xdr:rowOff>
                  </from>
                  <to>
                    <xdr:col>11</xdr:col>
                    <xdr:colOff>12700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99" name="Check Box 31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76</xdr:row>
                    <xdr:rowOff>171450</xdr:rowOff>
                  </from>
                  <to>
                    <xdr:col>11</xdr:col>
                    <xdr:colOff>12700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00" name="Check Box 32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78</xdr:row>
                    <xdr:rowOff>171450</xdr:rowOff>
                  </from>
                  <to>
                    <xdr:col>11</xdr:col>
                    <xdr:colOff>12700</xdr:colOff>
                    <xdr:row>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01" name="Check Box 32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75</xdr:row>
                    <xdr:rowOff>171450</xdr:rowOff>
                  </from>
                  <to>
                    <xdr:col>11</xdr:col>
                    <xdr:colOff>12700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02" name="Check Box 32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77</xdr:row>
                    <xdr:rowOff>171450</xdr:rowOff>
                  </from>
                  <to>
                    <xdr:col>11</xdr:col>
                    <xdr:colOff>12700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03" name="Check Box 32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72</xdr:row>
                    <xdr:rowOff>247650</xdr:rowOff>
                  </from>
                  <to>
                    <xdr:col>12</xdr:col>
                    <xdr:colOff>12700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04" name="Check Box 32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73</xdr:row>
                    <xdr:rowOff>184150</xdr:rowOff>
                  </from>
                  <to>
                    <xdr:col>12</xdr:col>
                    <xdr:colOff>12700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05" name="Check Box 32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74</xdr:row>
                    <xdr:rowOff>171450</xdr:rowOff>
                  </from>
                  <to>
                    <xdr:col>12</xdr:col>
                    <xdr:colOff>12700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06" name="Check Box 32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76</xdr:row>
                    <xdr:rowOff>171450</xdr:rowOff>
                  </from>
                  <to>
                    <xdr:col>12</xdr:col>
                    <xdr:colOff>12700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07" name="Check Box 32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78</xdr:row>
                    <xdr:rowOff>171450</xdr:rowOff>
                  </from>
                  <to>
                    <xdr:col>12</xdr:col>
                    <xdr:colOff>12700</xdr:colOff>
                    <xdr:row>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08" name="Check Box 32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75</xdr:row>
                    <xdr:rowOff>171450</xdr:rowOff>
                  </from>
                  <to>
                    <xdr:col>12</xdr:col>
                    <xdr:colOff>12700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09" name="Check Box 32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77</xdr:row>
                    <xdr:rowOff>171450</xdr:rowOff>
                  </from>
                  <to>
                    <xdr:col>12</xdr:col>
                    <xdr:colOff>12700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210" name="Check Box 33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72</xdr:row>
                    <xdr:rowOff>247650</xdr:rowOff>
                  </from>
                  <to>
                    <xdr:col>13</xdr:col>
                    <xdr:colOff>12700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211" name="Check Box 33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73</xdr:row>
                    <xdr:rowOff>184150</xdr:rowOff>
                  </from>
                  <to>
                    <xdr:col>13</xdr:col>
                    <xdr:colOff>12700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212" name="Check Box 33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74</xdr:row>
                    <xdr:rowOff>171450</xdr:rowOff>
                  </from>
                  <to>
                    <xdr:col>13</xdr:col>
                    <xdr:colOff>12700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213" name="Check Box 34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76</xdr:row>
                    <xdr:rowOff>171450</xdr:rowOff>
                  </from>
                  <to>
                    <xdr:col>13</xdr:col>
                    <xdr:colOff>12700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214" name="Check Box 34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78</xdr:row>
                    <xdr:rowOff>171450</xdr:rowOff>
                  </from>
                  <to>
                    <xdr:col>13</xdr:col>
                    <xdr:colOff>12700</xdr:colOff>
                    <xdr:row>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215" name="Check Box 34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75</xdr:row>
                    <xdr:rowOff>171450</xdr:rowOff>
                  </from>
                  <to>
                    <xdr:col>13</xdr:col>
                    <xdr:colOff>12700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216" name="Check Box 34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77</xdr:row>
                    <xdr:rowOff>171450</xdr:rowOff>
                  </from>
                  <to>
                    <xdr:col>13</xdr:col>
                    <xdr:colOff>12700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217" name="Check Box 34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72</xdr:row>
                    <xdr:rowOff>247650</xdr:rowOff>
                  </from>
                  <to>
                    <xdr:col>14</xdr:col>
                    <xdr:colOff>12700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218" name="Check Box 34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73</xdr:row>
                    <xdr:rowOff>184150</xdr:rowOff>
                  </from>
                  <to>
                    <xdr:col>14</xdr:col>
                    <xdr:colOff>12700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219" name="Check Box 34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74</xdr:row>
                    <xdr:rowOff>171450</xdr:rowOff>
                  </from>
                  <to>
                    <xdr:col>14</xdr:col>
                    <xdr:colOff>12700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20" name="Check Box 34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76</xdr:row>
                    <xdr:rowOff>171450</xdr:rowOff>
                  </from>
                  <to>
                    <xdr:col>14</xdr:col>
                    <xdr:colOff>12700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221" name="Check Box 34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78</xdr:row>
                    <xdr:rowOff>171450</xdr:rowOff>
                  </from>
                  <to>
                    <xdr:col>14</xdr:col>
                    <xdr:colOff>12700</xdr:colOff>
                    <xdr:row>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222" name="Check Box 34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75</xdr:row>
                    <xdr:rowOff>171450</xdr:rowOff>
                  </from>
                  <to>
                    <xdr:col>14</xdr:col>
                    <xdr:colOff>12700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23" name="Check Box 35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77</xdr:row>
                    <xdr:rowOff>171450</xdr:rowOff>
                  </from>
                  <to>
                    <xdr:col>14</xdr:col>
                    <xdr:colOff>12700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24" name="Check Box 35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82</xdr:row>
                    <xdr:rowOff>0</xdr:rowOff>
                  </from>
                  <to>
                    <xdr:col>11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25" name="Check Box 35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82</xdr:row>
                    <xdr:rowOff>171450</xdr:rowOff>
                  </from>
                  <to>
                    <xdr:col>11</xdr:col>
                    <xdr:colOff>12700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226" name="Check Box 35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83</xdr:row>
                    <xdr:rowOff>171450</xdr:rowOff>
                  </from>
                  <to>
                    <xdr:col>11</xdr:col>
                    <xdr:colOff>12700</xdr:colOff>
                    <xdr:row>85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27" name="Check Box 35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85</xdr:row>
                    <xdr:rowOff>171450</xdr:rowOff>
                  </from>
                  <to>
                    <xdr:col>11</xdr:col>
                    <xdr:colOff>12700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228" name="Check Box 35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87</xdr:row>
                    <xdr:rowOff>171450</xdr:rowOff>
                  </from>
                  <to>
                    <xdr:col>11</xdr:col>
                    <xdr:colOff>12700</xdr:colOff>
                    <xdr:row>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229" name="Check Box 35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84</xdr:row>
                    <xdr:rowOff>171450</xdr:rowOff>
                  </from>
                  <to>
                    <xdr:col>11</xdr:col>
                    <xdr:colOff>12700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230" name="Check Box 35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86</xdr:row>
                    <xdr:rowOff>171450</xdr:rowOff>
                  </from>
                  <to>
                    <xdr:col>11</xdr:col>
                    <xdr:colOff>12700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231" name="Check Box 35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82</xdr:row>
                    <xdr:rowOff>0</xdr:rowOff>
                  </from>
                  <to>
                    <xdr:col>12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32" name="Check Box 35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82</xdr:row>
                    <xdr:rowOff>171450</xdr:rowOff>
                  </from>
                  <to>
                    <xdr:col>12</xdr:col>
                    <xdr:colOff>12700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33" name="Check Box 36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83</xdr:row>
                    <xdr:rowOff>171450</xdr:rowOff>
                  </from>
                  <to>
                    <xdr:col>12</xdr:col>
                    <xdr:colOff>12700</xdr:colOff>
                    <xdr:row>85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34" name="Check Box 36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85</xdr:row>
                    <xdr:rowOff>171450</xdr:rowOff>
                  </from>
                  <to>
                    <xdr:col>12</xdr:col>
                    <xdr:colOff>12700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35" name="Check Box 36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87</xdr:row>
                    <xdr:rowOff>171450</xdr:rowOff>
                  </from>
                  <to>
                    <xdr:col>12</xdr:col>
                    <xdr:colOff>12700</xdr:colOff>
                    <xdr:row>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36" name="Check Box 36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84</xdr:row>
                    <xdr:rowOff>171450</xdr:rowOff>
                  </from>
                  <to>
                    <xdr:col>12</xdr:col>
                    <xdr:colOff>12700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237" name="Check Box 36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86</xdr:row>
                    <xdr:rowOff>171450</xdr:rowOff>
                  </from>
                  <to>
                    <xdr:col>12</xdr:col>
                    <xdr:colOff>12700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238" name="Check Box 37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82</xdr:row>
                    <xdr:rowOff>0</xdr:rowOff>
                  </from>
                  <to>
                    <xdr:col>13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239" name="Check Box 37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82</xdr:row>
                    <xdr:rowOff>171450</xdr:rowOff>
                  </from>
                  <to>
                    <xdr:col>13</xdr:col>
                    <xdr:colOff>12700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240" name="Check Box 37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83</xdr:row>
                    <xdr:rowOff>171450</xdr:rowOff>
                  </from>
                  <to>
                    <xdr:col>13</xdr:col>
                    <xdr:colOff>12700</xdr:colOff>
                    <xdr:row>85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241" name="Check Box 37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85</xdr:row>
                    <xdr:rowOff>171450</xdr:rowOff>
                  </from>
                  <to>
                    <xdr:col>13</xdr:col>
                    <xdr:colOff>12700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242" name="Check Box 37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87</xdr:row>
                    <xdr:rowOff>171450</xdr:rowOff>
                  </from>
                  <to>
                    <xdr:col>13</xdr:col>
                    <xdr:colOff>12700</xdr:colOff>
                    <xdr:row>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243" name="Check Box 37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84</xdr:row>
                    <xdr:rowOff>171450</xdr:rowOff>
                  </from>
                  <to>
                    <xdr:col>13</xdr:col>
                    <xdr:colOff>12700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244" name="Check Box 37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86</xdr:row>
                    <xdr:rowOff>171450</xdr:rowOff>
                  </from>
                  <to>
                    <xdr:col>13</xdr:col>
                    <xdr:colOff>12700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245" name="Check Box 37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82</xdr:row>
                    <xdr:rowOff>0</xdr:rowOff>
                  </from>
                  <to>
                    <xdr:col>14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246" name="Check Box 38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82</xdr:row>
                    <xdr:rowOff>171450</xdr:rowOff>
                  </from>
                  <to>
                    <xdr:col>14</xdr:col>
                    <xdr:colOff>12700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247" name="Check Box 38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83</xdr:row>
                    <xdr:rowOff>171450</xdr:rowOff>
                  </from>
                  <to>
                    <xdr:col>14</xdr:col>
                    <xdr:colOff>12700</xdr:colOff>
                    <xdr:row>85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248" name="Check Box 38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85</xdr:row>
                    <xdr:rowOff>171450</xdr:rowOff>
                  </from>
                  <to>
                    <xdr:col>14</xdr:col>
                    <xdr:colOff>12700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249" name="Check Box 38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87</xdr:row>
                    <xdr:rowOff>171450</xdr:rowOff>
                  </from>
                  <to>
                    <xdr:col>14</xdr:col>
                    <xdr:colOff>12700</xdr:colOff>
                    <xdr:row>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250" name="Check Box 38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84</xdr:row>
                    <xdr:rowOff>171450</xdr:rowOff>
                  </from>
                  <to>
                    <xdr:col>14</xdr:col>
                    <xdr:colOff>12700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251" name="Check Box 38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86</xdr:row>
                    <xdr:rowOff>171450</xdr:rowOff>
                  </from>
                  <to>
                    <xdr:col>14</xdr:col>
                    <xdr:colOff>12700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252" name="Check Box 38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91</xdr:row>
                    <xdr:rowOff>0</xdr:rowOff>
                  </from>
                  <to>
                    <xdr:col>11</xdr:col>
                    <xdr:colOff>12700</xdr:colOff>
                    <xdr:row>92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253" name="Check Box 38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91</xdr:row>
                    <xdr:rowOff>171450</xdr:rowOff>
                  </from>
                  <to>
                    <xdr:col>11</xdr:col>
                    <xdr:colOff>12700</xdr:colOff>
                    <xdr:row>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254" name="Check Box 38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92</xdr:row>
                    <xdr:rowOff>171450</xdr:rowOff>
                  </from>
                  <to>
                    <xdr:col>11</xdr:col>
                    <xdr:colOff>12700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255" name="Check Box 38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94</xdr:row>
                    <xdr:rowOff>171450</xdr:rowOff>
                  </from>
                  <to>
                    <xdr:col>11</xdr:col>
                    <xdr:colOff>12700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256" name="Check Box 39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96</xdr:row>
                    <xdr:rowOff>171450</xdr:rowOff>
                  </from>
                  <to>
                    <xdr:col>11</xdr:col>
                    <xdr:colOff>12700</xdr:colOff>
                    <xdr:row>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257" name="Check Box 39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93</xdr:row>
                    <xdr:rowOff>171450</xdr:rowOff>
                  </from>
                  <to>
                    <xdr:col>11</xdr:col>
                    <xdr:colOff>12700</xdr:colOff>
                    <xdr:row>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258" name="Check Box 39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95</xdr:row>
                    <xdr:rowOff>171450</xdr:rowOff>
                  </from>
                  <to>
                    <xdr:col>11</xdr:col>
                    <xdr:colOff>12700</xdr:colOff>
                    <xdr:row>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259" name="Check Box 39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91</xdr:row>
                    <xdr:rowOff>0</xdr:rowOff>
                  </from>
                  <to>
                    <xdr:col>12</xdr:col>
                    <xdr:colOff>12700</xdr:colOff>
                    <xdr:row>92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260" name="Check Box 39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91</xdr:row>
                    <xdr:rowOff>171450</xdr:rowOff>
                  </from>
                  <to>
                    <xdr:col>12</xdr:col>
                    <xdr:colOff>12700</xdr:colOff>
                    <xdr:row>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261" name="Check Box 39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92</xdr:row>
                    <xdr:rowOff>171450</xdr:rowOff>
                  </from>
                  <to>
                    <xdr:col>12</xdr:col>
                    <xdr:colOff>12700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262" name="Check Box 39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94</xdr:row>
                    <xdr:rowOff>171450</xdr:rowOff>
                  </from>
                  <to>
                    <xdr:col>12</xdr:col>
                    <xdr:colOff>12700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263" name="Check Box 39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96</xdr:row>
                    <xdr:rowOff>171450</xdr:rowOff>
                  </from>
                  <to>
                    <xdr:col>12</xdr:col>
                    <xdr:colOff>12700</xdr:colOff>
                    <xdr:row>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264" name="Check Box 39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93</xdr:row>
                    <xdr:rowOff>171450</xdr:rowOff>
                  </from>
                  <to>
                    <xdr:col>12</xdr:col>
                    <xdr:colOff>12700</xdr:colOff>
                    <xdr:row>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265" name="Check Box 39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95</xdr:row>
                    <xdr:rowOff>171450</xdr:rowOff>
                  </from>
                  <to>
                    <xdr:col>12</xdr:col>
                    <xdr:colOff>12700</xdr:colOff>
                    <xdr:row>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266" name="Check Box 40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91</xdr:row>
                    <xdr:rowOff>0</xdr:rowOff>
                  </from>
                  <to>
                    <xdr:col>13</xdr:col>
                    <xdr:colOff>12700</xdr:colOff>
                    <xdr:row>92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267" name="Check Box 40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91</xdr:row>
                    <xdr:rowOff>171450</xdr:rowOff>
                  </from>
                  <to>
                    <xdr:col>13</xdr:col>
                    <xdr:colOff>12700</xdr:colOff>
                    <xdr:row>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268" name="Check Box 40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92</xdr:row>
                    <xdr:rowOff>171450</xdr:rowOff>
                  </from>
                  <to>
                    <xdr:col>13</xdr:col>
                    <xdr:colOff>12700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269" name="Check Box 41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94</xdr:row>
                    <xdr:rowOff>171450</xdr:rowOff>
                  </from>
                  <to>
                    <xdr:col>13</xdr:col>
                    <xdr:colOff>12700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270" name="Check Box 41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96</xdr:row>
                    <xdr:rowOff>171450</xdr:rowOff>
                  </from>
                  <to>
                    <xdr:col>13</xdr:col>
                    <xdr:colOff>12700</xdr:colOff>
                    <xdr:row>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271" name="Check Box 41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93</xdr:row>
                    <xdr:rowOff>171450</xdr:rowOff>
                  </from>
                  <to>
                    <xdr:col>13</xdr:col>
                    <xdr:colOff>12700</xdr:colOff>
                    <xdr:row>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272" name="Check Box 41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95</xdr:row>
                    <xdr:rowOff>171450</xdr:rowOff>
                  </from>
                  <to>
                    <xdr:col>13</xdr:col>
                    <xdr:colOff>12700</xdr:colOff>
                    <xdr:row>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273" name="Check Box 41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91</xdr:row>
                    <xdr:rowOff>0</xdr:rowOff>
                  </from>
                  <to>
                    <xdr:col>14</xdr:col>
                    <xdr:colOff>12700</xdr:colOff>
                    <xdr:row>92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274" name="Check Box 41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91</xdr:row>
                    <xdr:rowOff>171450</xdr:rowOff>
                  </from>
                  <to>
                    <xdr:col>14</xdr:col>
                    <xdr:colOff>12700</xdr:colOff>
                    <xdr:row>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275" name="Check Box 41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92</xdr:row>
                    <xdr:rowOff>171450</xdr:rowOff>
                  </from>
                  <to>
                    <xdr:col>14</xdr:col>
                    <xdr:colOff>12700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276" name="Check Box 41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94</xdr:row>
                    <xdr:rowOff>171450</xdr:rowOff>
                  </from>
                  <to>
                    <xdr:col>14</xdr:col>
                    <xdr:colOff>12700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277" name="Check Box 41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96</xdr:row>
                    <xdr:rowOff>171450</xdr:rowOff>
                  </from>
                  <to>
                    <xdr:col>14</xdr:col>
                    <xdr:colOff>12700</xdr:colOff>
                    <xdr:row>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278" name="Check Box 41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93</xdr:row>
                    <xdr:rowOff>171450</xdr:rowOff>
                  </from>
                  <to>
                    <xdr:col>14</xdr:col>
                    <xdr:colOff>12700</xdr:colOff>
                    <xdr:row>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279" name="Check Box 42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95</xdr:row>
                    <xdr:rowOff>171450</xdr:rowOff>
                  </from>
                  <to>
                    <xdr:col>14</xdr:col>
                    <xdr:colOff>12700</xdr:colOff>
                    <xdr:row>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280" name="Check Box 42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99</xdr:row>
                    <xdr:rowOff>260350</xdr:rowOff>
                  </from>
                  <to>
                    <xdr:col>11</xdr:col>
                    <xdr:colOff>12700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281" name="Check Box 42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100</xdr:row>
                    <xdr:rowOff>171450</xdr:rowOff>
                  </from>
                  <to>
                    <xdr:col>11</xdr:col>
                    <xdr:colOff>12700</xdr:colOff>
                    <xdr:row>102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282" name="Check Box 42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101</xdr:row>
                    <xdr:rowOff>171450</xdr:rowOff>
                  </from>
                  <to>
                    <xdr:col>11</xdr:col>
                    <xdr:colOff>12700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283" name="Check Box 42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103</xdr:row>
                    <xdr:rowOff>171450</xdr:rowOff>
                  </from>
                  <to>
                    <xdr:col>11</xdr:col>
                    <xdr:colOff>12700</xdr:colOff>
                    <xdr:row>105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284" name="Check Box 42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105</xdr:row>
                    <xdr:rowOff>171450</xdr:rowOff>
                  </from>
                  <to>
                    <xdr:col>11</xdr:col>
                    <xdr:colOff>12700</xdr:colOff>
                    <xdr:row>107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285" name="Check Box 42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102</xdr:row>
                    <xdr:rowOff>171450</xdr:rowOff>
                  </from>
                  <to>
                    <xdr:col>11</xdr:col>
                    <xdr:colOff>12700</xdr:colOff>
                    <xdr:row>104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286" name="Check Box 42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104</xdr:row>
                    <xdr:rowOff>171450</xdr:rowOff>
                  </from>
                  <to>
                    <xdr:col>11</xdr:col>
                    <xdr:colOff>12700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287" name="Check Box 42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99</xdr:row>
                    <xdr:rowOff>260350</xdr:rowOff>
                  </from>
                  <to>
                    <xdr:col>12</xdr:col>
                    <xdr:colOff>12700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288" name="Check Box 42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100</xdr:row>
                    <xdr:rowOff>171450</xdr:rowOff>
                  </from>
                  <to>
                    <xdr:col>12</xdr:col>
                    <xdr:colOff>12700</xdr:colOff>
                    <xdr:row>102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289" name="Check Box 43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101</xdr:row>
                    <xdr:rowOff>171450</xdr:rowOff>
                  </from>
                  <to>
                    <xdr:col>12</xdr:col>
                    <xdr:colOff>12700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290" name="Check Box 43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103</xdr:row>
                    <xdr:rowOff>171450</xdr:rowOff>
                  </from>
                  <to>
                    <xdr:col>12</xdr:col>
                    <xdr:colOff>12700</xdr:colOff>
                    <xdr:row>105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291" name="Check Box 43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105</xdr:row>
                    <xdr:rowOff>171450</xdr:rowOff>
                  </from>
                  <to>
                    <xdr:col>12</xdr:col>
                    <xdr:colOff>12700</xdr:colOff>
                    <xdr:row>107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292" name="Check Box 43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102</xdr:row>
                    <xdr:rowOff>171450</xdr:rowOff>
                  </from>
                  <to>
                    <xdr:col>12</xdr:col>
                    <xdr:colOff>12700</xdr:colOff>
                    <xdr:row>104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293" name="Check Box 43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104</xdr:row>
                    <xdr:rowOff>171450</xdr:rowOff>
                  </from>
                  <to>
                    <xdr:col>12</xdr:col>
                    <xdr:colOff>12700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294" name="Check Box 44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99</xdr:row>
                    <xdr:rowOff>260350</xdr:rowOff>
                  </from>
                  <to>
                    <xdr:col>13</xdr:col>
                    <xdr:colOff>12700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295" name="Check Box 44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100</xdr:row>
                    <xdr:rowOff>171450</xdr:rowOff>
                  </from>
                  <to>
                    <xdr:col>13</xdr:col>
                    <xdr:colOff>12700</xdr:colOff>
                    <xdr:row>102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296" name="Check Box 44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101</xdr:row>
                    <xdr:rowOff>171450</xdr:rowOff>
                  </from>
                  <to>
                    <xdr:col>13</xdr:col>
                    <xdr:colOff>12700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297" name="Check Box 44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103</xdr:row>
                    <xdr:rowOff>171450</xdr:rowOff>
                  </from>
                  <to>
                    <xdr:col>13</xdr:col>
                    <xdr:colOff>12700</xdr:colOff>
                    <xdr:row>105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298" name="Check Box 44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105</xdr:row>
                    <xdr:rowOff>171450</xdr:rowOff>
                  </from>
                  <to>
                    <xdr:col>13</xdr:col>
                    <xdr:colOff>12700</xdr:colOff>
                    <xdr:row>107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299" name="Check Box 44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102</xdr:row>
                    <xdr:rowOff>171450</xdr:rowOff>
                  </from>
                  <to>
                    <xdr:col>13</xdr:col>
                    <xdr:colOff>12700</xdr:colOff>
                    <xdr:row>104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300" name="Check Box 44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104</xdr:row>
                    <xdr:rowOff>171450</xdr:rowOff>
                  </from>
                  <to>
                    <xdr:col>13</xdr:col>
                    <xdr:colOff>12700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301" name="Check Box 44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99</xdr:row>
                    <xdr:rowOff>260350</xdr:rowOff>
                  </from>
                  <to>
                    <xdr:col>14</xdr:col>
                    <xdr:colOff>12700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302" name="Check Box 45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100</xdr:row>
                    <xdr:rowOff>171450</xdr:rowOff>
                  </from>
                  <to>
                    <xdr:col>14</xdr:col>
                    <xdr:colOff>12700</xdr:colOff>
                    <xdr:row>102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303" name="Check Box 45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101</xdr:row>
                    <xdr:rowOff>171450</xdr:rowOff>
                  </from>
                  <to>
                    <xdr:col>14</xdr:col>
                    <xdr:colOff>12700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304" name="Check Box 45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103</xdr:row>
                    <xdr:rowOff>171450</xdr:rowOff>
                  </from>
                  <to>
                    <xdr:col>14</xdr:col>
                    <xdr:colOff>12700</xdr:colOff>
                    <xdr:row>105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305" name="Check Box 45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105</xdr:row>
                    <xdr:rowOff>171450</xdr:rowOff>
                  </from>
                  <to>
                    <xdr:col>14</xdr:col>
                    <xdr:colOff>12700</xdr:colOff>
                    <xdr:row>107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306" name="Check Box 45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102</xdr:row>
                    <xdr:rowOff>171450</xdr:rowOff>
                  </from>
                  <to>
                    <xdr:col>14</xdr:col>
                    <xdr:colOff>12700</xdr:colOff>
                    <xdr:row>104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307" name="Check Box 45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104</xdr:row>
                    <xdr:rowOff>171450</xdr:rowOff>
                  </from>
                  <to>
                    <xdr:col>14</xdr:col>
                    <xdr:colOff>12700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308" name="Check Box 49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128</xdr:row>
                    <xdr:rowOff>241300</xdr:rowOff>
                  </from>
                  <to>
                    <xdr:col>11</xdr:col>
                    <xdr:colOff>12700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309" name="Check Box 49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129</xdr:row>
                    <xdr:rowOff>171450</xdr:rowOff>
                  </from>
                  <to>
                    <xdr:col>11</xdr:col>
                    <xdr:colOff>12700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310" name="Check Box 49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130</xdr:row>
                    <xdr:rowOff>171450</xdr:rowOff>
                  </from>
                  <to>
                    <xdr:col>11</xdr:col>
                    <xdr:colOff>12700</xdr:colOff>
                    <xdr:row>132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311" name="Check Box 49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132</xdr:row>
                    <xdr:rowOff>171450</xdr:rowOff>
                  </from>
                  <to>
                    <xdr:col>11</xdr:col>
                    <xdr:colOff>12700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312" name="Check Box 49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134</xdr:row>
                    <xdr:rowOff>171450</xdr:rowOff>
                  </from>
                  <to>
                    <xdr:col>11</xdr:col>
                    <xdr:colOff>12700</xdr:colOff>
                    <xdr:row>136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313" name="Check Box 49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131</xdr:row>
                    <xdr:rowOff>171450</xdr:rowOff>
                  </from>
                  <to>
                    <xdr:col>11</xdr:col>
                    <xdr:colOff>12700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314" name="Check Box 49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133</xdr:row>
                    <xdr:rowOff>171450</xdr:rowOff>
                  </from>
                  <to>
                    <xdr:col>11</xdr:col>
                    <xdr:colOff>12700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315" name="Check Box 49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128</xdr:row>
                    <xdr:rowOff>241300</xdr:rowOff>
                  </from>
                  <to>
                    <xdr:col>12</xdr:col>
                    <xdr:colOff>12700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316" name="Check Box 49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129</xdr:row>
                    <xdr:rowOff>171450</xdr:rowOff>
                  </from>
                  <to>
                    <xdr:col>12</xdr:col>
                    <xdr:colOff>12700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317" name="Check Box 50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130</xdr:row>
                    <xdr:rowOff>171450</xdr:rowOff>
                  </from>
                  <to>
                    <xdr:col>12</xdr:col>
                    <xdr:colOff>12700</xdr:colOff>
                    <xdr:row>132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318" name="Check Box 50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132</xdr:row>
                    <xdr:rowOff>171450</xdr:rowOff>
                  </from>
                  <to>
                    <xdr:col>12</xdr:col>
                    <xdr:colOff>12700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319" name="Check Box 50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134</xdr:row>
                    <xdr:rowOff>171450</xdr:rowOff>
                  </from>
                  <to>
                    <xdr:col>12</xdr:col>
                    <xdr:colOff>12700</xdr:colOff>
                    <xdr:row>136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320" name="Check Box 50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131</xdr:row>
                    <xdr:rowOff>171450</xdr:rowOff>
                  </from>
                  <to>
                    <xdr:col>12</xdr:col>
                    <xdr:colOff>12700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321" name="Check Box 50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133</xdr:row>
                    <xdr:rowOff>171450</xdr:rowOff>
                  </from>
                  <to>
                    <xdr:col>12</xdr:col>
                    <xdr:colOff>12700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322" name="Check Box 51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128</xdr:row>
                    <xdr:rowOff>241300</xdr:rowOff>
                  </from>
                  <to>
                    <xdr:col>13</xdr:col>
                    <xdr:colOff>12700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323" name="Check Box 51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129</xdr:row>
                    <xdr:rowOff>171450</xdr:rowOff>
                  </from>
                  <to>
                    <xdr:col>13</xdr:col>
                    <xdr:colOff>12700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324" name="Check Box 51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130</xdr:row>
                    <xdr:rowOff>171450</xdr:rowOff>
                  </from>
                  <to>
                    <xdr:col>13</xdr:col>
                    <xdr:colOff>12700</xdr:colOff>
                    <xdr:row>132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325" name="Check Box 51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132</xdr:row>
                    <xdr:rowOff>171450</xdr:rowOff>
                  </from>
                  <to>
                    <xdr:col>13</xdr:col>
                    <xdr:colOff>12700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326" name="Check Box 51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134</xdr:row>
                    <xdr:rowOff>171450</xdr:rowOff>
                  </from>
                  <to>
                    <xdr:col>13</xdr:col>
                    <xdr:colOff>12700</xdr:colOff>
                    <xdr:row>136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327" name="Check Box 51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131</xdr:row>
                    <xdr:rowOff>171450</xdr:rowOff>
                  </from>
                  <to>
                    <xdr:col>13</xdr:col>
                    <xdr:colOff>12700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328" name="Check Box 51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133</xdr:row>
                    <xdr:rowOff>171450</xdr:rowOff>
                  </from>
                  <to>
                    <xdr:col>13</xdr:col>
                    <xdr:colOff>12700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329" name="Check Box 51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128</xdr:row>
                    <xdr:rowOff>241300</xdr:rowOff>
                  </from>
                  <to>
                    <xdr:col>14</xdr:col>
                    <xdr:colOff>12700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330" name="Check Box 52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129</xdr:row>
                    <xdr:rowOff>171450</xdr:rowOff>
                  </from>
                  <to>
                    <xdr:col>14</xdr:col>
                    <xdr:colOff>12700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331" name="Check Box 52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130</xdr:row>
                    <xdr:rowOff>171450</xdr:rowOff>
                  </from>
                  <to>
                    <xdr:col>14</xdr:col>
                    <xdr:colOff>12700</xdr:colOff>
                    <xdr:row>132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332" name="Check Box 52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132</xdr:row>
                    <xdr:rowOff>171450</xdr:rowOff>
                  </from>
                  <to>
                    <xdr:col>14</xdr:col>
                    <xdr:colOff>12700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333" name="Check Box 52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134</xdr:row>
                    <xdr:rowOff>171450</xdr:rowOff>
                  </from>
                  <to>
                    <xdr:col>14</xdr:col>
                    <xdr:colOff>12700</xdr:colOff>
                    <xdr:row>136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334" name="Check Box 52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131</xdr:row>
                    <xdr:rowOff>171450</xdr:rowOff>
                  </from>
                  <to>
                    <xdr:col>14</xdr:col>
                    <xdr:colOff>12700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335" name="Check Box 52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133</xdr:row>
                    <xdr:rowOff>171450</xdr:rowOff>
                  </from>
                  <to>
                    <xdr:col>14</xdr:col>
                    <xdr:colOff>12700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336" name="Check Box 52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138</xdr:row>
                    <xdr:rowOff>0</xdr:rowOff>
                  </from>
                  <to>
                    <xdr:col>11</xdr:col>
                    <xdr:colOff>12700</xdr:colOff>
                    <xdr:row>139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337" name="Check Box 52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138</xdr:row>
                    <xdr:rowOff>184150</xdr:rowOff>
                  </from>
                  <to>
                    <xdr:col>11</xdr:col>
                    <xdr:colOff>12700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338" name="Check Box 52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139</xdr:row>
                    <xdr:rowOff>171450</xdr:rowOff>
                  </from>
                  <to>
                    <xdr:col>11</xdr:col>
                    <xdr:colOff>12700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339" name="Check Box 52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141</xdr:row>
                    <xdr:rowOff>171450</xdr:rowOff>
                  </from>
                  <to>
                    <xdr:col>11</xdr:col>
                    <xdr:colOff>12700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340" name="Check Box 53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143</xdr:row>
                    <xdr:rowOff>171450</xdr:rowOff>
                  </from>
                  <to>
                    <xdr:col>11</xdr:col>
                    <xdr:colOff>12700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341" name="Check Box 53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140</xdr:row>
                    <xdr:rowOff>171450</xdr:rowOff>
                  </from>
                  <to>
                    <xdr:col>11</xdr:col>
                    <xdr:colOff>12700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342" name="Check Box 53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142</xdr:row>
                    <xdr:rowOff>171450</xdr:rowOff>
                  </from>
                  <to>
                    <xdr:col>11</xdr:col>
                    <xdr:colOff>12700</xdr:colOff>
                    <xdr:row>144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343" name="Check Box 53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138</xdr:row>
                    <xdr:rowOff>0</xdr:rowOff>
                  </from>
                  <to>
                    <xdr:col>12</xdr:col>
                    <xdr:colOff>12700</xdr:colOff>
                    <xdr:row>139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344" name="Check Box 53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138</xdr:row>
                    <xdr:rowOff>184150</xdr:rowOff>
                  </from>
                  <to>
                    <xdr:col>12</xdr:col>
                    <xdr:colOff>12700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345" name="Check Box 53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139</xdr:row>
                    <xdr:rowOff>171450</xdr:rowOff>
                  </from>
                  <to>
                    <xdr:col>12</xdr:col>
                    <xdr:colOff>12700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346" name="Check Box 53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141</xdr:row>
                    <xdr:rowOff>171450</xdr:rowOff>
                  </from>
                  <to>
                    <xdr:col>12</xdr:col>
                    <xdr:colOff>12700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347" name="Check Box 53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143</xdr:row>
                    <xdr:rowOff>171450</xdr:rowOff>
                  </from>
                  <to>
                    <xdr:col>12</xdr:col>
                    <xdr:colOff>12700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348" name="Check Box 53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140</xdr:row>
                    <xdr:rowOff>171450</xdr:rowOff>
                  </from>
                  <to>
                    <xdr:col>12</xdr:col>
                    <xdr:colOff>12700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349" name="Check Box 53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142</xdr:row>
                    <xdr:rowOff>171450</xdr:rowOff>
                  </from>
                  <to>
                    <xdr:col>12</xdr:col>
                    <xdr:colOff>12700</xdr:colOff>
                    <xdr:row>144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350" name="Check Box 54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138</xdr:row>
                    <xdr:rowOff>0</xdr:rowOff>
                  </from>
                  <to>
                    <xdr:col>13</xdr:col>
                    <xdr:colOff>12700</xdr:colOff>
                    <xdr:row>139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351" name="Check Box 54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138</xdr:row>
                    <xdr:rowOff>184150</xdr:rowOff>
                  </from>
                  <to>
                    <xdr:col>13</xdr:col>
                    <xdr:colOff>12700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352" name="Check Box 54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139</xdr:row>
                    <xdr:rowOff>171450</xdr:rowOff>
                  </from>
                  <to>
                    <xdr:col>13</xdr:col>
                    <xdr:colOff>12700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353" name="Check Box 55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141</xdr:row>
                    <xdr:rowOff>171450</xdr:rowOff>
                  </from>
                  <to>
                    <xdr:col>13</xdr:col>
                    <xdr:colOff>12700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354" name="Check Box 55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143</xdr:row>
                    <xdr:rowOff>171450</xdr:rowOff>
                  </from>
                  <to>
                    <xdr:col>13</xdr:col>
                    <xdr:colOff>12700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355" name="Check Box 55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140</xdr:row>
                    <xdr:rowOff>171450</xdr:rowOff>
                  </from>
                  <to>
                    <xdr:col>13</xdr:col>
                    <xdr:colOff>12700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356" name="Check Box 55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142</xdr:row>
                    <xdr:rowOff>171450</xdr:rowOff>
                  </from>
                  <to>
                    <xdr:col>13</xdr:col>
                    <xdr:colOff>12700</xdr:colOff>
                    <xdr:row>144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357" name="Check Box 55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138</xdr:row>
                    <xdr:rowOff>0</xdr:rowOff>
                  </from>
                  <to>
                    <xdr:col>14</xdr:col>
                    <xdr:colOff>12700</xdr:colOff>
                    <xdr:row>139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358" name="Check Box 55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138</xdr:row>
                    <xdr:rowOff>184150</xdr:rowOff>
                  </from>
                  <to>
                    <xdr:col>14</xdr:col>
                    <xdr:colOff>12700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359" name="Check Box 55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139</xdr:row>
                    <xdr:rowOff>171450</xdr:rowOff>
                  </from>
                  <to>
                    <xdr:col>14</xdr:col>
                    <xdr:colOff>12700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360" name="Check Box 55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141</xdr:row>
                    <xdr:rowOff>171450</xdr:rowOff>
                  </from>
                  <to>
                    <xdr:col>14</xdr:col>
                    <xdr:colOff>12700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361" name="Check Box 55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143</xdr:row>
                    <xdr:rowOff>171450</xdr:rowOff>
                  </from>
                  <to>
                    <xdr:col>14</xdr:col>
                    <xdr:colOff>12700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362" name="Check Box 55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140</xdr:row>
                    <xdr:rowOff>171450</xdr:rowOff>
                  </from>
                  <to>
                    <xdr:col>14</xdr:col>
                    <xdr:colOff>12700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363" name="Check Box 56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142</xdr:row>
                    <xdr:rowOff>171450</xdr:rowOff>
                  </from>
                  <to>
                    <xdr:col>14</xdr:col>
                    <xdr:colOff>12700</xdr:colOff>
                    <xdr:row>144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364" name="Check Box 56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147</xdr:row>
                    <xdr:rowOff>0</xdr:rowOff>
                  </from>
                  <to>
                    <xdr:col>11</xdr:col>
                    <xdr:colOff>12700</xdr:colOff>
                    <xdr:row>148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365" name="Check Box 56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147</xdr:row>
                    <xdr:rowOff>184150</xdr:rowOff>
                  </from>
                  <to>
                    <xdr:col>11</xdr:col>
                    <xdr:colOff>12700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366" name="Check Box 56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148</xdr:row>
                    <xdr:rowOff>171450</xdr:rowOff>
                  </from>
                  <to>
                    <xdr:col>11</xdr:col>
                    <xdr:colOff>12700</xdr:colOff>
                    <xdr:row>150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367" name="Check Box 56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150</xdr:row>
                    <xdr:rowOff>171450</xdr:rowOff>
                  </from>
                  <to>
                    <xdr:col>11</xdr:col>
                    <xdr:colOff>12700</xdr:colOff>
                    <xdr:row>152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368" name="Check Box 56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152</xdr:row>
                    <xdr:rowOff>171450</xdr:rowOff>
                  </from>
                  <to>
                    <xdr:col>11</xdr:col>
                    <xdr:colOff>12700</xdr:colOff>
                    <xdr:row>154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369" name="Check Box 56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149</xdr:row>
                    <xdr:rowOff>171450</xdr:rowOff>
                  </from>
                  <to>
                    <xdr:col>11</xdr:col>
                    <xdr:colOff>12700</xdr:colOff>
                    <xdr:row>151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370" name="Check Box 56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151</xdr:row>
                    <xdr:rowOff>171450</xdr:rowOff>
                  </from>
                  <to>
                    <xdr:col>11</xdr:col>
                    <xdr:colOff>12700</xdr:colOff>
                    <xdr:row>153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371" name="Check Box 56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147</xdr:row>
                    <xdr:rowOff>0</xdr:rowOff>
                  </from>
                  <to>
                    <xdr:col>12</xdr:col>
                    <xdr:colOff>12700</xdr:colOff>
                    <xdr:row>148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372" name="Check Box 56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147</xdr:row>
                    <xdr:rowOff>184150</xdr:rowOff>
                  </from>
                  <to>
                    <xdr:col>12</xdr:col>
                    <xdr:colOff>12700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373" name="Check Box 57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148</xdr:row>
                    <xdr:rowOff>171450</xdr:rowOff>
                  </from>
                  <to>
                    <xdr:col>12</xdr:col>
                    <xdr:colOff>12700</xdr:colOff>
                    <xdr:row>150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374" name="Check Box 57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150</xdr:row>
                    <xdr:rowOff>171450</xdr:rowOff>
                  </from>
                  <to>
                    <xdr:col>12</xdr:col>
                    <xdr:colOff>12700</xdr:colOff>
                    <xdr:row>152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375" name="Check Box 57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152</xdr:row>
                    <xdr:rowOff>171450</xdr:rowOff>
                  </from>
                  <to>
                    <xdr:col>12</xdr:col>
                    <xdr:colOff>12700</xdr:colOff>
                    <xdr:row>154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376" name="Check Box 57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149</xdr:row>
                    <xdr:rowOff>171450</xdr:rowOff>
                  </from>
                  <to>
                    <xdr:col>12</xdr:col>
                    <xdr:colOff>12700</xdr:colOff>
                    <xdr:row>151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377" name="Check Box 57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151</xdr:row>
                    <xdr:rowOff>171450</xdr:rowOff>
                  </from>
                  <to>
                    <xdr:col>12</xdr:col>
                    <xdr:colOff>12700</xdr:colOff>
                    <xdr:row>153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378" name="Check Box 58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147</xdr:row>
                    <xdr:rowOff>0</xdr:rowOff>
                  </from>
                  <to>
                    <xdr:col>13</xdr:col>
                    <xdr:colOff>12700</xdr:colOff>
                    <xdr:row>148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379" name="Check Box 58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147</xdr:row>
                    <xdr:rowOff>184150</xdr:rowOff>
                  </from>
                  <to>
                    <xdr:col>13</xdr:col>
                    <xdr:colOff>12700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380" name="Check Box 58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148</xdr:row>
                    <xdr:rowOff>171450</xdr:rowOff>
                  </from>
                  <to>
                    <xdr:col>13</xdr:col>
                    <xdr:colOff>12700</xdr:colOff>
                    <xdr:row>150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381" name="Check Box 58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150</xdr:row>
                    <xdr:rowOff>171450</xdr:rowOff>
                  </from>
                  <to>
                    <xdr:col>13</xdr:col>
                    <xdr:colOff>12700</xdr:colOff>
                    <xdr:row>152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382" name="Check Box 58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152</xdr:row>
                    <xdr:rowOff>171450</xdr:rowOff>
                  </from>
                  <to>
                    <xdr:col>13</xdr:col>
                    <xdr:colOff>12700</xdr:colOff>
                    <xdr:row>154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383" name="Check Box 58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149</xdr:row>
                    <xdr:rowOff>171450</xdr:rowOff>
                  </from>
                  <to>
                    <xdr:col>13</xdr:col>
                    <xdr:colOff>12700</xdr:colOff>
                    <xdr:row>151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384" name="Check Box 58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151</xdr:row>
                    <xdr:rowOff>171450</xdr:rowOff>
                  </from>
                  <to>
                    <xdr:col>13</xdr:col>
                    <xdr:colOff>12700</xdr:colOff>
                    <xdr:row>153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385" name="Check Box 58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147</xdr:row>
                    <xdr:rowOff>0</xdr:rowOff>
                  </from>
                  <to>
                    <xdr:col>14</xdr:col>
                    <xdr:colOff>12700</xdr:colOff>
                    <xdr:row>148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386" name="Check Box 59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147</xdr:row>
                    <xdr:rowOff>184150</xdr:rowOff>
                  </from>
                  <to>
                    <xdr:col>14</xdr:col>
                    <xdr:colOff>12700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387" name="Check Box 59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148</xdr:row>
                    <xdr:rowOff>171450</xdr:rowOff>
                  </from>
                  <to>
                    <xdr:col>14</xdr:col>
                    <xdr:colOff>12700</xdr:colOff>
                    <xdr:row>150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388" name="Check Box 59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150</xdr:row>
                    <xdr:rowOff>171450</xdr:rowOff>
                  </from>
                  <to>
                    <xdr:col>14</xdr:col>
                    <xdr:colOff>12700</xdr:colOff>
                    <xdr:row>152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389" name="Check Box 59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152</xdr:row>
                    <xdr:rowOff>171450</xdr:rowOff>
                  </from>
                  <to>
                    <xdr:col>14</xdr:col>
                    <xdr:colOff>12700</xdr:colOff>
                    <xdr:row>154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390" name="Check Box 59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149</xdr:row>
                    <xdr:rowOff>171450</xdr:rowOff>
                  </from>
                  <to>
                    <xdr:col>14</xdr:col>
                    <xdr:colOff>12700</xdr:colOff>
                    <xdr:row>151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391" name="Check Box 59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151</xdr:row>
                    <xdr:rowOff>171450</xdr:rowOff>
                  </from>
                  <to>
                    <xdr:col>14</xdr:col>
                    <xdr:colOff>12700</xdr:colOff>
                    <xdr:row>153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392" name="Check Box 59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155</xdr:row>
                    <xdr:rowOff>260350</xdr:rowOff>
                  </from>
                  <to>
                    <xdr:col>11</xdr:col>
                    <xdr:colOff>12700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393" name="Check Box 59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156</xdr:row>
                    <xdr:rowOff>184150</xdr:rowOff>
                  </from>
                  <to>
                    <xdr:col>11</xdr:col>
                    <xdr:colOff>12700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394" name="Check Box 59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157</xdr:row>
                    <xdr:rowOff>171450</xdr:rowOff>
                  </from>
                  <to>
                    <xdr:col>11</xdr:col>
                    <xdr:colOff>12700</xdr:colOff>
                    <xdr:row>159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395" name="Check Box 59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159</xdr:row>
                    <xdr:rowOff>171450</xdr:rowOff>
                  </from>
                  <to>
                    <xdr:col>11</xdr:col>
                    <xdr:colOff>12700</xdr:colOff>
                    <xdr:row>161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396" name="Check Box 60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161</xdr:row>
                    <xdr:rowOff>171450</xdr:rowOff>
                  </from>
                  <to>
                    <xdr:col>11</xdr:col>
                    <xdr:colOff>12700</xdr:colOff>
                    <xdr:row>163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397" name="Check Box 60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158</xdr:row>
                    <xdr:rowOff>171450</xdr:rowOff>
                  </from>
                  <to>
                    <xdr:col>11</xdr:col>
                    <xdr:colOff>12700</xdr:colOff>
                    <xdr:row>160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398" name="Check Box 60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160</xdr:row>
                    <xdr:rowOff>171450</xdr:rowOff>
                  </from>
                  <to>
                    <xdr:col>11</xdr:col>
                    <xdr:colOff>12700</xdr:colOff>
                    <xdr:row>162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399" name="Check Box 60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155</xdr:row>
                    <xdr:rowOff>260350</xdr:rowOff>
                  </from>
                  <to>
                    <xdr:col>12</xdr:col>
                    <xdr:colOff>12700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400" name="Check Box 60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156</xdr:row>
                    <xdr:rowOff>184150</xdr:rowOff>
                  </from>
                  <to>
                    <xdr:col>12</xdr:col>
                    <xdr:colOff>12700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401" name="Check Box 60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157</xdr:row>
                    <xdr:rowOff>171450</xdr:rowOff>
                  </from>
                  <to>
                    <xdr:col>12</xdr:col>
                    <xdr:colOff>12700</xdr:colOff>
                    <xdr:row>159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402" name="Check Box 60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159</xdr:row>
                    <xdr:rowOff>171450</xdr:rowOff>
                  </from>
                  <to>
                    <xdr:col>12</xdr:col>
                    <xdr:colOff>12700</xdr:colOff>
                    <xdr:row>161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403" name="Check Box 60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161</xdr:row>
                    <xdr:rowOff>171450</xdr:rowOff>
                  </from>
                  <to>
                    <xdr:col>12</xdr:col>
                    <xdr:colOff>12700</xdr:colOff>
                    <xdr:row>163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404" name="Check Box 60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158</xdr:row>
                    <xdr:rowOff>171450</xdr:rowOff>
                  </from>
                  <to>
                    <xdr:col>12</xdr:col>
                    <xdr:colOff>12700</xdr:colOff>
                    <xdr:row>160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405" name="Check Box 60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160</xdr:row>
                    <xdr:rowOff>171450</xdr:rowOff>
                  </from>
                  <to>
                    <xdr:col>12</xdr:col>
                    <xdr:colOff>12700</xdr:colOff>
                    <xdr:row>162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406" name="Check Box 61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155</xdr:row>
                    <xdr:rowOff>260350</xdr:rowOff>
                  </from>
                  <to>
                    <xdr:col>13</xdr:col>
                    <xdr:colOff>12700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407" name="Check Box 61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156</xdr:row>
                    <xdr:rowOff>184150</xdr:rowOff>
                  </from>
                  <to>
                    <xdr:col>13</xdr:col>
                    <xdr:colOff>12700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408" name="Check Box 61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157</xdr:row>
                    <xdr:rowOff>171450</xdr:rowOff>
                  </from>
                  <to>
                    <xdr:col>13</xdr:col>
                    <xdr:colOff>12700</xdr:colOff>
                    <xdr:row>159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409" name="Check Box 62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159</xdr:row>
                    <xdr:rowOff>171450</xdr:rowOff>
                  </from>
                  <to>
                    <xdr:col>13</xdr:col>
                    <xdr:colOff>12700</xdr:colOff>
                    <xdr:row>161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410" name="Check Box 62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161</xdr:row>
                    <xdr:rowOff>171450</xdr:rowOff>
                  </from>
                  <to>
                    <xdr:col>13</xdr:col>
                    <xdr:colOff>12700</xdr:colOff>
                    <xdr:row>163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411" name="Check Box 62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158</xdr:row>
                    <xdr:rowOff>171450</xdr:rowOff>
                  </from>
                  <to>
                    <xdr:col>13</xdr:col>
                    <xdr:colOff>12700</xdr:colOff>
                    <xdr:row>160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412" name="Check Box 62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160</xdr:row>
                    <xdr:rowOff>171450</xdr:rowOff>
                  </from>
                  <to>
                    <xdr:col>13</xdr:col>
                    <xdr:colOff>12700</xdr:colOff>
                    <xdr:row>162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413" name="Check Box 62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155</xdr:row>
                    <xdr:rowOff>260350</xdr:rowOff>
                  </from>
                  <to>
                    <xdr:col>14</xdr:col>
                    <xdr:colOff>12700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414" name="Check Box 62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156</xdr:row>
                    <xdr:rowOff>184150</xdr:rowOff>
                  </from>
                  <to>
                    <xdr:col>14</xdr:col>
                    <xdr:colOff>12700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415" name="Check Box 62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157</xdr:row>
                    <xdr:rowOff>171450</xdr:rowOff>
                  </from>
                  <to>
                    <xdr:col>14</xdr:col>
                    <xdr:colOff>12700</xdr:colOff>
                    <xdr:row>159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416" name="Check Box 62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159</xdr:row>
                    <xdr:rowOff>171450</xdr:rowOff>
                  </from>
                  <to>
                    <xdr:col>14</xdr:col>
                    <xdr:colOff>12700</xdr:colOff>
                    <xdr:row>161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417" name="Check Box 62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161</xdr:row>
                    <xdr:rowOff>171450</xdr:rowOff>
                  </from>
                  <to>
                    <xdr:col>14</xdr:col>
                    <xdr:colOff>12700</xdr:colOff>
                    <xdr:row>163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418" name="Check Box 62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158</xdr:row>
                    <xdr:rowOff>171450</xdr:rowOff>
                  </from>
                  <to>
                    <xdr:col>14</xdr:col>
                    <xdr:colOff>12700</xdr:colOff>
                    <xdr:row>160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419" name="Check Box 63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160</xdr:row>
                    <xdr:rowOff>171450</xdr:rowOff>
                  </from>
                  <to>
                    <xdr:col>14</xdr:col>
                    <xdr:colOff>12700</xdr:colOff>
                    <xdr:row>162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420" name="Check Box 63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165</xdr:row>
                    <xdr:rowOff>0</xdr:rowOff>
                  </from>
                  <to>
                    <xdr:col>11</xdr:col>
                    <xdr:colOff>12700</xdr:colOff>
                    <xdr:row>166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421" name="Check Box 63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165</xdr:row>
                    <xdr:rowOff>184150</xdr:rowOff>
                  </from>
                  <to>
                    <xdr:col>11</xdr:col>
                    <xdr:colOff>12700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422" name="Check Box 63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166</xdr:row>
                    <xdr:rowOff>171450</xdr:rowOff>
                  </from>
                  <to>
                    <xdr:col>11</xdr:col>
                    <xdr:colOff>12700</xdr:colOff>
                    <xdr:row>168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423" name="Check Box 63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168</xdr:row>
                    <xdr:rowOff>171450</xdr:rowOff>
                  </from>
                  <to>
                    <xdr:col>11</xdr:col>
                    <xdr:colOff>12700</xdr:colOff>
                    <xdr:row>170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424" name="Check Box 63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170</xdr:row>
                    <xdr:rowOff>171450</xdr:rowOff>
                  </from>
                  <to>
                    <xdr:col>11</xdr:col>
                    <xdr:colOff>12700</xdr:colOff>
                    <xdr:row>172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425" name="Check Box 63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167</xdr:row>
                    <xdr:rowOff>171450</xdr:rowOff>
                  </from>
                  <to>
                    <xdr:col>11</xdr:col>
                    <xdr:colOff>12700</xdr:colOff>
                    <xdr:row>169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426" name="Check Box 63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169</xdr:row>
                    <xdr:rowOff>171450</xdr:rowOff>
                  </from>
                  <to>
                    <xdr:col>11</xdr:col>
                    <xdr:colOff>12700</xdr:colOff>
                    <xdr:row>171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427" name="Check Box 63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165</xdr:row>
                    <xdr:rowOff>0</xdr:rowOff>
                  </from>
                  <to>
                    <xdr:col>12</xdr:col>
                    <xdr:colOff>12700</xdr:colOff>
                    <xdr:row>166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428" name="Check Box 63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165</xdr:row>
                    <xdr:rowOff>184150</xdr:rowOff>
                  </from>
                  <to>
                    <xdr:col>12</xdr:col>
                    <xdr:colOff>12700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429" name="Check Box 64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166</xdr:row>
                    <xdr:rowOff>171450</xdr:rowOff>
                  </from>
                  <to>
                    <xdr:col>12</xdr:col>
                    <xdr:colOff>12700</xdr:colOff>
                    <xdr:row>168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430" name="Check Box 64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168</xdr:row>
                    <xdr:rowOff>171450</xdr:rowOff>
                  </from>
                  <to>
                    <xdr:col>12</xdr:col>
                    <xdr:colOff>12700</xdr:colOff>
                    <xdr:row>170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431" name="Check Box 64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170</xdr:row>
                    <xdr:rowOff>171450</xdr:rowOff>
                  </from>
                  <to>
                    <xdr:col>12</xdr:col>
                    <xdr:colOff>12700</xdr:colOff>
                    <xdr:row>172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432" name="Check Box 64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167</xdr:row>
                    <xdr:rowOff>171450</xdr:rowOff>
                  </from>
                  <to>
                    <xdr:col>12</xdr:col>
                    <xdr:colOff>12700</xdr:colOff>
                    <xdr:row>169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433" name="Check Box 64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169</xdr:row>
                    <xdr:rowOff>171450</xdr:rowOff>
                  </from>
                  <to>
                    <xdr:col>12</xdr:col>
                    <xdr:colOff>12700</xdr:colOff>
                    <xdr:row>171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434" name="Check Box 65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165</xdr:row>
                    <xdr:rowOff>0</xdr:rowOff>
                  </from>
                  <to>
                    <xdr:col>13</xdr:col>
                    <xdr:colOff>12700</xdr:colOff>
                    <xdr:row>166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435" name="Check Box 65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165</xdr:row>
                    <xdr:rowOff>184150</xdr:rowOff>
                  </from>
                  <to>
                    <xdr:col>13</xdr:col>
                    <xdr:colOff>12700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436" name="Check Box 65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166</xdr:row>
                    <xdr:rowOff>171450</xdr:rowOff>
                  </from>
                  <to>
                    <xdr:col>13</xdr:col>
                    <xdr:colOff>12700</xdr:colOff>
                    <xdr:row>168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437" name="Check Box 65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168</xdr:row>
                    <xdr:rowOff>171450</xdr:rowOff>
                  </from>
                  <to>
                    <xdr:col>13</xdr:col>
                    <xdr:colOff>12700</xdr:colOff>
                    <xdr:row>170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438" name="Check Box 65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170</xdr:row>
                    <xdr:rowOff>171450</xdr:rowOff>
                  </from>
                  <to>
                    <xdr:col>13</xdr:col>
                    <xdr:colOff>12700</xdr:colOff>
                    <xdr:row>172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439" name="Check Box 65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167</xdr:row>
                    <xdr:rowOff>171450</xdr:rowOff>
                  </from>
                  <to>
                    <xdr:col>13</xdr:col>
                    <xdr:colOff>12700</xdr:colOff>
                    <xdr:row>169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440" name="Check Box 65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169</xdr:row>
                    <xdr:rowOff>171450</xdr:rowOff>
                  </from>
                  <to>
                    <xdr:col>13</xdr:col>
                    <xdr:colOff>12700</xdr:colOff>
                    <xdr:row>171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441" name="Check Box 65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165</xdr:row>
                    <xdr:rowOff>0</xdr:rowOff>
                  </from>
                  <to>
                    <xdr:col>14</xdr:col>
                    <xdr:colOff>12700</xdr:colOff>
                    <xdr:row>166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442" name="Check Box 66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165</xdr:row>
                    <xdr:rowOff>184150</xdr:rowOff>
                  </from>
                  <to>
                    <xdr:col>14</xdr:col>
                    <xdr:colOff>12700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443" name="Check Box 66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166</xdr:row>
                    <xdr:rowOff>171450</xdr:rowOff>
                  </from>
                  <to>
                    <xdr:col>14</xdr:col>
                    <xdr:colOff>12700</xdr:colOff>
                    <xdr:row>168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444" name="Check Box 66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168</xdr:row>
                    <xdr:rowOff>171450</xdr:rowOff>
                  </from>
                  <to>
                    <xdr:col>14</xdr:col>
                    <xdr:colOff>12700</xdr:colOff>
                    <xdr:row>170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445" name="Check Box 66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170</xdr:row>
                    <xdr:rowOff>171450</xdr:rowOff>
                  </from>
                  <to>
                    <xdr:col>14</xdr:col>
                    <xdr:colOff>12700</xdr:colOff>
                    <xdr:row>172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446" name="Check Box 66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167</xdr:row>
                    <xdr:rowOff>171450</xdr:rowOff>
                  </from>
                  <to>
                    <xdr:col>14</xdr:col>
                    <xdr:colOff>12700</xdr:colOff>
                    <xdr:row>169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447" name="Check Box 66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169</xdr:row>
                    <xdr:rowOff>171450</xdr:rowOff>
                  </from>
                  <to>
                    <xdr:col>14</xdr:col>
                    <xdr:colOff>12700</xdr:colOff>
                    <xdr:row>171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448" name="Check Box 66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174</xdr:row>
                    <xdr:rowOff>0</xdr:rowOff>
                  </from>
                  <to>
                    <xdr:col>11</xdr:col>
                    <xdr:colOff>12700</xdr:colOff>
                    <xdr:row>175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449" name="Check Box 66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174</xdr:row>
                    <xdr:rowOff>184150</xdr:rowOff>
                  </from>
                  <to>
                    <xdr:col>11</xdr:col>
                    <xdr:colOff>12700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450" name="Check Box 66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175</xdr:row>
                    <xdr:rowOff>171450</xdr:rowOff>
                  </from>
                  <to>
                    <xdr:col>11</xdr:col>
                    <xdr:colOff>12700</xdr:colOff>
                    <xdr:row>177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451" name="Check Box 66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177</xdr:row>
                    <xdr:rowOff>171450</xdr:rowOff>
                  </from>
                  <to>
                    <xdr:col>11</xdr:col>
                    <xdr:colOff>12700</xdr:colOff>
                    <xdr:row>179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452" name="Check Box 67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179</xdr:row>
                    <xdr:rowOff>171450</xdr:rowOff>
                  </from>
                  <to>
                    <xdr:col>11</xdr:col>
                    <xdr:colOff>12700</xdr:colOff>
                    <xdr:row>181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453" name="Check Box 67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176</xdr:row>
                    <xdr:rowOff>171450</xdr:rowOff>
                  </from>
                  <to>
                    <xdr:col>11</xdr:col>
                    <xdr:colOff>12700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454" name="Check Box 67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178</xdr:row>
                    <xdr:rowOff>171450</xdr:rowOff>
                  </from>
                  <to>
                    <xdr:col>11</xdr:col>
                    <xdr:colOff>12700</xdr:colOff>
                    <xdr:row>180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455" name="Check Box 67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174</xdr:row>
                    <xdr:rowOff>0</xdr:rowOff>
                  </from>
                  <to>
                    <xdr:col>12</xdr:col>
                    <xdr:colOff>12700</xdr:colOff>
                    <xdr:row>175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456" name="Check Box 67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174</xdr:row>
                    <xdr:rowOff>184150</xdr:rowOff>
                  </from>
                  <to>
                    <xdr:col>12</xdr:col>
                    <xdr:colOff>12700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457" name="Check Box 67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175</xdr:row>
                    <xdr:rowOff>171450</xdr:rowOff>
                  </from>
                  <to>
                    <xdr:col>12</xdr:col>
                    <xdr:colOff>12700</xdr:colOff>
                    <xdr:row>177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458" name="Check Box 67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177</xdr:row>
                    <xdr:rowOff>171450</xdr:rowOff>
                  </from>
                  <to>
                    <xdr:col>12</xdr:col>
                    <xdr:colOff>12700</xdr:colOff>
                    <xdr:row>179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459" name="Check Box 67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179</xdr:row>
                    <xdr:rowOff>171450</xdr:rowOff>
                  </from>
                  <to>
                    <xdr:col>12</xdr:col>
                    <xdr:colOff>12700</xdr:colOff>
                    <xdr:row>181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460" name="Check Box 67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176</xdr:row>
                    <xdr:rowOff>171450</xdr:rowOff>
                  </from>
                  <to>
                    <xdr:col>12</xdr:col>
                    <xdr:colOff>12700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461" name="Check Box 67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178</xdr:row>
                    <xdr:rowOff>171450</xdr:rowOff>
                  </from>
                  <to>
                    <xdr:col>12</xdr:col>
                    <xdr:colOff>12700</xdr:colOff>
                    <xdr:row>180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462" name="Check Box 68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174</xdr:row>
                    <xdr:rowOff>0</xdr:rowOff>
                  </from>
                  <to>
                    <xdr:col>13</xdr:col>
                    <xdr:colOff>12700</xdr:colOff>
                    <xdr:row>175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463" name="Check Box 68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174</xdr:row>
                    <xdr:rowOff>184150</xdr:rowOff>
                  </from>
                  <to>
                    <xdr:col>13</xdr:col>
                    <xdr:colOff>12700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464" name="Check Box 68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175</xdr:row>
                    <xdr:rowOff>171450</xdr:rowOff>
                  </from>
                  <to>
                    <xdr:col>13</xdr:col>
                    <xdr:colOff>12700</xdr:colOff>
                    <xdr:row>177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465" name="Check Box 69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177</xdr:row>
                    <xdr:rowOff>171450</xdr:rowOff>
                  </from>
                  <to>
                    <xdr:col>13</xdr:col>
                    <xdr:colOff>12700</xdr:colOff>
                    <xdr:row>179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466" name="Check Box 69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179</xdr:row>
                    <xdr:rowOff>171450</xdr:rowOff>
                  </from>
                  <to>
                    <xdr:col>13</xdr:col>
                    <xdr:colOff>12700</xdr:colOff>
                    <xdr:row>181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467" name="Check Box 69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176</xdr:row>
                    <xdr:rowOff>171450</xdr:rowOff>
                  </from>
                  <to>
                    <xdr:col>13</xdr:col>
                    <xdr:colOff>12700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468" name="Check Box 69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178</xdr:row>
                    <xdr:rowOff>171450</xdr:rowOff>
                  </from>
                  <to>
                    <xdr:col>13</xdr:col>
                    <xdr:colOff>12700</xdr:colOff>
                    <xdr:row>180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469" name="Check Box 69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174</xdr:row>
                    <xdr:rowOff>0</xdr:rowOff>
                  </from>
                  <to>
                    <xdr:col>14</xdr:col>
                    <xdr:colOff>12700</xdr:colOff>
                    <xdr:row>175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470" name="Check Box 69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174</xdr:row>
                    <xdr:rowOff>184150</xdr:rowOff>
                  </from>
                  <to>
                    <xdr:col>14</xdr:col>
                    <xdr:colOff>12700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471" name="Check Box 69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175</xdr:row>
                    <xdr:rowOff>171450</xdr:rowOff>
                  </from>
                  <to>
                    <xdr:col>14</xdr:col>
                    <xdr:colOff>12700</xdr:colOff>
                    <xdr:row>177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472" name="Check Box 69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177</xdr:row>
                    <xdr:rowOff>171450</xdr:rowOff>
                  </from>
                  <to>
                    <xdr:col>14</xdr:col>
                    <xdr:colOff>12700</xdr:colOff>
                    <xdr:row>179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473" name="Check Box 69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179</xdr:row>
                    <xdr:rowOff>171450</xdr:rowOff>
                  </from>
                  <to>
                    <xdr:col>14</xdr:col>
                    <xdr:colOff>12700</xdr:colOff>
                    <xdr:row>181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474" name="Check Box 69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176</xdr:row>
                    <xdr:rowOff>171450</xdr:rowOff>
                  </from>
                  <to>
                    <xdr:col>14</xdr:col>
                    <xdr:colOff>12700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475" name="Check Box 70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178</xdr:row>
                    <xdr:rowOff>171450</xdr:rowOff>
                  </from>
                  <to>
                    <xdr:col>14</xdr:col>
                    <xdr:colOff>12700</xdr:colOff>
                    <xdr:row>180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476" name="Check Box 70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183</xdr:row>
                    <xdr:rowOff>0</xdr:rowOff>
                  </from>
                  <to>
                    <xdr:col>11</xdr:col>
                    <xdr:colOff>12700</xdr:colOff>
                    <xdr:row>184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477" name="Check Box 70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183</xdr:row>
                    <xdr:rowOff>184150</xdr:rowOff>
                  </from>
                  <to>
                    <xdr:col>11</xdr:col>
                    <xdr:colOff>12700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478" name="Check Box 70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184</xdr:row>
                    <xdr:rowOff>171450</xdr:rowOff>
                  </from>
                  <to>
                    <xdr:col>11</xdr:col>
                    <xdr:colOff>12700</xdr:colOff>
                    <xdr:row>186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479" name="Check Box 70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186</xdr:row>
                    <xdr:rowOff>171450</xdr:rowOff>
                  </from>
                  <to>
                    <xdr:col>11</xdr:col>
                    <xdr:colOff>12700</xdr:colOff>
                    <xdr:row>188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480" name="Check Box 70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188</xdr:row>
                    <xdr:rowOff>171450</xdr:rowOff>
                  </from>
                  <to>
                    <xdr:col>11</xdr:col>
                    <xdr:colOff>12700</xdr:colOff>
                    <xdr:row>190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481" name="Check Box 70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185</xdr:row>
                    <xdr:rowOff>171450</xdr:rowOff>
                  </from>
                  <to>
                    <xdr:col>11</xdr:col>
                    <xdr:colOff>12700</xdr:colOff>
                    <xdr:row>187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482" name="Check Box 70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187</xdr:row>
                    <xdr:rowOff>171450</xdr:rowOff>
                  </from>
                  <to>
                    <xdr:col>11</xdr:col>
                    <xdr:colOff>12700</xdr:colOff>
                    <xdr:row>189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483" name="Check Box 70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183</xdr:row>
                    <xdr:rowOff>0</xdr:rowOff>
                  </from>
                  <to>
                    <xdr:col>12</xdr:col>
                    <xdr:colOff>12700</xdr:colOff>
                    <xdr:row>184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484" name="Check Box 70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183</xdr:row>
                    <xdr:rowOff>184150</xdr:rowOff>
                  </from>
                  <to>
                    <xdr:col>12</xdr:col>
                    <xdr:colOff>12700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485" name="Check Box 71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184</xdr:row>
                    <xdr:rowOff>171450</xdr:rowOff>
                  </from>
                  <to>
                    <xdr:col>12</xdr:col>
                    <xdr:colOff>12700</xdr:colOff>
                    <xdr:row>186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486" name="Check Box 71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186</xdr:row>
                    <xdr:rowOff>171450</xdr:rowOff>
                  </from>
                  <to>
                    <xdr:col>12</xdr:col>
                    <xdr:colOff>12700</xdr:colOff>
                    <xdr:row>188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487" name="Check Box 71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188</xdr:row>
                    <xdr:rowOff>171450</xdr:rowOff>
                  </from>
                  <to>
                    <xdr:col>12</xdr:col>
                    <xdr:colOff>12700</xdr:colOff>
                    <xdr:row>190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488" name="Check Box 71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185</xdr:row>
                    <xdr:rowOff>171450</xdr:rowOff>
                  </from>
                  <to>
                    <xdr:col>12</xdr:col>
                    <xdr:colOff>12700</xdr:colOff>
                    <xdr:row>187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489" name="Check Box 71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187</xdr:row>
                    <xdr:rowOff>171450</xdr:rowOff>
                  </from>
                  <to>
                    <xdr:col>12</xdr:col>
                    <xdr:colOff>12700</xdr:colOff>
                    <xdr:row>189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490" name="Check Box 72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183</xdr:row>
                    <xdr:rowOff>0</xdr:rowOff>
                  </from>
                  <to>
                    <xdr:col>13</xdr:col>
                    <xdr:colOff>12700</xdr:colOff>
                    <xdr:row>184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491" name="Check Box 72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183</xdr:row>
                    <xdr:rowOff>184150</xdr:rowOff>
                  </from>
                  <to>
                    <xdr:col>13</xdr:col>
                    <xdr:colOff>12700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492" name="Check Box 72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184</xdr:row>
                    <xdr:rowOff>171450</xdr:rowOff>
                  </from>
                  <to>
                    <xdr:col>13</xdr:col>
                    <xdr:colOff>12700</xdr:colOff>
                    <xdr:row>186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493" name="Check Box 72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186</xdr:row>
                    <xdr:rowOff>171450</xdr:rowOff>
                  </from>
                  <to>
                    <xdr:col>13</xdr:col>
                    <xdr:colOff>12700</xdr:colOff>
                    <xdr:row>188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494" name="Check Box 726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188</xdr:row>
                    <xdr:rowOff>171450</xdr:rowOff>
                  </from>
                  <to>
                    <xdr:col>13</xdr:col>
                    <xdr:colOff>0</xdr:colOff>
                    <xdr:row>190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495" name="Check Box 72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185</xdr:row>
                    <xdr:rowOff>171450</xdr:rowOff>
                  </from>
                  <to>
                    <xdr:col>13</xdr:col>
                    <xdr:colOff>12700</xdr:colOff>
                    <xdr:row>187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496" name="Check Box 72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187</xdr:row>
                    <xdr:rowOff>171450</xdr:rowOff>
                  </from>
                  <to>
                    <xdr:col>13</xdr:col>
                    <xdr:colOff>12700</xdr:colOff>
                    <xdr:row>189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497" name="Check Box 72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183</xdr:row>
                    <xdr:rowOff>0</xdr:rowOff>
                  </from>
                  <to>
                    <xdr:col>14</xdr:col>
                    <xdr:colOff>12700</xdr:colOff>
                    <xdr:row>184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498" name="Check Box 73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183</xdr:row>
                    <xdr:rowOff>184150</xdr:rowOff>
                  </from>
                  <to>
                    <xdr:col>14</xdr:col>
                    <xdr:colOff>12700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499" name="Check Box 73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184</xdr:row>
                    <xdr:rowOff>171450</xdr:rowOff>
                  </from>
                  <to>
                    <xdr:col>14</xdr:col>
                    <xdr:colOff>12700</xdr:colOff>
                    <xdr:row>186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500" name="Check Box 73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186</xdr:row>
                    <xdr:rowOff>171450</xdr:rowOff>
                  </from>
                  <to>
                    <xdr:col>14</xdr:col>
                    <xdr:colOff>12700</xdr:colOff>
                    <xdr:row>188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501" name="Check Box 73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188</xdr:row>
                    <xdr:rowOff>171450</xdr:rowOff>
                  </from>
                  <to>
                    <xdr:col>14</xdr:col>
                    <xdr:colOff>12700</xdr:colOff>
                    <xdr:row>190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502" name="Check Box 73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185</xdr:row>
                    <xdr:rowOff>171450</xdr:rowOff>
                  </from>
                  <to>
                    <xdr:col>14</xdr:col>
                    <xdr:colOff>12700</xdr:colOff>
                    <xdr:row>187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503" name="Check Box 73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187</xdr:row>
                    <xdr:rowOff>171450</xdr:rowOff>
                  </from>
                  <to>
                    <xdr:col>14</xdr:col>
                    <xdr:colOff>12700</xdr:colOff>
                    <xdr:row>189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504" name="Check Box 73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192</xdr:row>
                    <xdr:rowOff>0</xdr:rowOff>
                  </from>
                  <to>
                    <xdr:col>11</xdr:col>
                    <xdr:colOff>12700</xdr:colOff>
                    <xdr:row>193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505" name="Check Box 73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192</xdr:row>
                    <xdr:rowOff>184150</xdr:rowOff>
                  </from>
                  <to>
                    <xdr:col>11</xdr:col>
                    <xdr:colOff>12700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506" name="Check Box 73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193</xdr:row>
                    <xdr:rowOff>171450</xdr:rowOff>
                  </from>
                  <to>
                    <xdr:col>11</xdr:col>
                    <xdr:colOff>12700</xdr:colOff>
                    <xdr:row>195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507" name="Check Box 73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195</xdr:row>
                    <xdr:rowOff>171450</xdr:rowOff>
                  </from>
                  <to>
                    <xdr:col>11</xdr:col>
                    <xdr:colOff>12700</xdr:colOff>
                    <xdr:row>197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508" name="Check Box 74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197</xdr:row>
                    <xdr:rowOff>171450</xdr:rowOff>
                  </from>
                  <to>
                    <xdr:col>11</xdr:col>
                    <xdr:colOff>12700</xdr:colOff>
                    <xdr:row>199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509" name="Check Box 74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194</xdr:row>
                    <xdr:rowOff>171450</xdr:rowOff>
                  </from>
                  <to>
                    <xdr:col>11</xdr:col>
                    <xdr:colOff>12700</xdr:colOff>
                    <xdr:row>196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510" name="Check Box 74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196</xdr:row>
                    <xdr:rowOff>171450</xdr:rowOff>
                  </from>
                  <to>
                    <xdr:col>11</xdr:col>
                    <xdr:colOff>12700</xdr:colOff>
                    <xdr:row>198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511" name="Check Box 74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192</xdr:row>
                    <xdr:rowOff>0</xdr:rowOff>
                  </from>
                  <to>
                    <xdr:col>12</xdr:col>
                    <xdr:colOff>12700</xdr:colOff>
                    <xdr:row>193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512" name="Check Box 74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192</xdr:row>
                    <xdr:rowOff>184150</xdr:rowOff>
                  </from>
                  <to>
                    <xdr:col>12</xdr:col>
                    <xdr:colOff>12700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513" name="Check Box 74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193</xdr:row>
                    <xdr:rowOff>171450</xdr:rowOff>
                  </from>
                  <to>
                    <xdr:col>12</xdr:col>
                    <xdr:colOff>12700</xdr:colOff>
                    <xdr:row>195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514" name="Check Box 74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195</xdr:row>
                    <xdr:rowOff>171450</xdr:rowOff>
                  </from>
                  <to>
                    <xdr:col>12</xdr:col>
                    <xdr:colOff>12700</xdr:colOff>
                    <xdr:row>197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515" name="Check Box 74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197</xdr:row>
                    <xdr:rowOff>171450</xdr:rowOff>
                  </from>
                  <to>
                    <xdr:col>12</xdr:col>
                    <xdr:colOff>12700</xdr:colOff>
                    <xdr:row>199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516" name="Check Box 74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194</xdr:row>
                    <xdr:rowOff>171450</xdr:rowOff>
                  </from>
                  <to>
                    <xdr:col>12</xdr:col>
                    <xdr:colOff>12700</xdr:colOff>
                    <xdr:row>196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517" name="Check Box 74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196</xdr:row>
                    <xdr:rowOff>171450</xdr:rowOff>
                  </from>
                  <to>
                    <xdr:col>12</xdr:col>
                    <xdr:colOff>12700</xdr:colOff>
                    <xdr:row>198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518" name="Check Box 75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192</xdr:row>
                    <xdr:rowOff>0</xdr:rowOff>
                  </from>
                  <to>
                    <xdr:col>13</xdr:col>
                    <xdr:colOff>12700</xdr:colOff>
                    <xdr:row>193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519" name="Check Box 75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192</xdr:row>
                    <xdr:rowOff>184150</xdr:rowOff>
                  </from>
                  <to>
                    <xdr:col>13</xdr:col>
                    <xdr:colOff>12700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520" name="Check Box 75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193</xdr:row>
                    <xdr:rowOff>171450</xdr:rowOff>
                  </from>
                  <to>
                    <xdr:col>13</xdr:col>
                    <xdr:colOff>12700</xdr:colOff>
                    <xdr:row>195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521" name="Check Box 76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195</xdr:row>
                    <xdr:rowOff>171450</xdr:rowOff>
                  </from>
                  <to>
                    <xdr:col>13</xdr:col>
                    <xdr:colOff>12700</xdr:colOff>
                    <xdr:row>197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522" name="Check Box 76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197</xdr:row>
                    <xdr:rowOff>171450</xdr:rowOff>
                  </from>
                  <to>
                    <xdr:col>13</xdr:col>
                    <xdr:colOff>12700</xdr:colOff>
                    <xdr:row>199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523" name="Check Box 76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194</xdr:row>
                    <xdr:rowOff>171450</xdr:rowOff>
                  </from>
                  <to>
                    <xdr:col>13</xdr:col>
                    <xdr:colOff>12700</xdr:colOff>
                    <xdr:row>196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524" name="Check Box 76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196</xdr:row>
                    <xdr:rowOff>171450</xdr:rowOff>
                  </from>
                  <to>
                    <xdr:col>13</xdr:col>
                    <xdr:colOff>12700</xdr:colOff>
                    <xdr:row>198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525" name="Check Box 76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192</xdr:row>
                    <xdr:rowOff>0</xdr:rowOff>
                  </from>
                  <to>
                    <xdr:col>14</xdr:col>
                    <xdr:colOff>12700</xdr:colOff>
                    <xdr:row>193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526" name="Check Box 76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192</xdr:row>
                    <xdr:rowOff>184150</xdr:rowOff>
                  </from>
                  <to>
                    <xdr:col>14</xdr:col>
                    <xdr:colOff>12700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527" name="Check Box 76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193</xdr:row>
                    <xdr:rowOff>171450</xdr:rowOff>
                  </from>
                  <to>
                    <xdr:col>14</xdr:col>
                    <xdr:colOff>12700</xdr:colOff>
                    <xdr:row>195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528" name="Check Box 76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195</xdr:row>
                    <xdr:rowOff>171450</xdr:rowOff>
                  </from>
                  <to>
                    <xdr:col>14</xdr:col>
                    <xdr:colOff>12700</xdr:colOff>
                    <xdr:row>197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529" name="Check Box 76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197</xdr:row>
                    <xdr:rowOff>171450</xdr:rowOff>
                  </from>
                  <to>
                    <xdr:col>14</xdr:col>
                    <xdr:colOff>12700</xdr:colOff>
                    <xdr:row>199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530" name="Check Box 76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194</xdr:row>
                    <xdr:rowOff>171450</xdr:rowOff>
                  </from>
                  <to>
                    <xdr:col>14</xdr:col>
                    <xdr:colOff>12700</xdr:colOff>
                    <xdr:row>196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531" name="Check Box 77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196</xdr:row>
                    <xdr:rowOff>171450</xdr:rowOff>
                  </from>
                  <to>
                    <xdr:col>14</xdr:col>
                    <xdr:colOff>12700</xdr:colOff>
                    <xdr:row>198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532" name="Check Box 77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201</xdr:row>
                    <xdr:rowOff>0</xdr:rowOff>
                  </from>
                  <to>
                    <xdr:col>11</xdr:col>
                    <xdr:colOff>12700</xdr:colOff>
                    <xdr:row>202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533" name="Check Box 77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201</xdr:row>
                    <xdr:rowOff>184150</xdr:rowOff>
                  </from>
                  <to>
                    <xdr:col>11</xdr:col>
                    <xdr:colOff>12700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534" name="Check Box 77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202</xdr:row>
                    <xdr:rowOff>171450</xdr:rowOff>
                  </from>
                  <to>
                    <xdr:col>11</xdr:col>
                    <xdr:colOff>12700</xdr:colOff>
                    <xdr:row>204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535" name="Check Box 77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204</xdr:row>
                    <xdr:rowOff>171450</xdr:rowOff>
                  </from>
                  <to>
                    <xdr:col>11</xdr:col>
                    <xdr:colOff>12700</xdr:colOff>
                    <xdr:row>206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536" name="Check Box 77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206</xdr:row>
                    <xdr:rowOff>171450</xdr:rowOff>
                  </from>
                  <to>
                    <xdr:col>11</xdr:col>
                    <xdr:colOff>12700</xdr:colOff>
                    <xdr:row>208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537" name="Check Box 77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203</xdr:row>
                    <xdr:rowOff>171450</xdr:rowOff>
                  </from>
                  <to>
                    <xdr:col>11</xdr:col>
                    <xdr:colOff>12700</xdr:colOff>
                    <xdr:row>205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538" name="Check Box 77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205</xdr:row>
                    <xdr:rowOff>171450</xdr:rowOff>
                  </from>
                  <to>
                    <xdr:col>11</xdr:col>
                    <xdr:colOff>12700</xdr:colOff>
                    <xdr:row>207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539" name="Check Box 77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201</xdr:row>
                    <xdr:rowOff>0</xdr:rowOff>
                  </from>
                  <to>
                    <xdr:col>12</xdr:col>
                    <xdr:colOff>12700</xdr:colOff>
                    <xdr:row>202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540" name="Check Box 77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201</xdr:row>
                    <xdr:rowOff>184150</xdr:rowOff>
                  </from>
                  <to>
                    <xdr:col>12</xdr:col>
                    <xdr:colOff>12700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541" name="Check Box 78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202</xdr:row>
                    <xdr:rowOff>171450</xdr:rowOff>
                  </from>
                  <to>
                    <xdr:col>12</xdr:col>
                    <xdr:colOff>12700</xdr:colOff>
                    <xdr:row>204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542" name="Check Box 78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204</xdr:row>
                    <xdr:rowOff>171450</xdr:rowOff>
                  </from>
                  <to>
                    <xdr:col>12</xdr:col>
                    <xdr:colOff>12700</xdr:colOff>
                    <xdr:row>206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543" name="Check Box 78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206</xdr:row>
                    <xdr:rowOff>171450</xdr:rowOff>
                  </from>
                  <to>
                    <xdr:col>12</xdr:col>
                    <xdr:colOff>12700</xdr:colOff>
                    <xdr:row>208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544" name="Check Box 78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203</xdr:row>
                    <xdr:rowOff>171450</xdr:rowOff>
                  </from>
                  <to>
                    <xdr:col>12</xdr:col>
                    <xdr:colOff>12700</xdr:colOff>
                    <xdr:row>205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545" name="Check Box 78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205</xdr:row>
                    <xdr:rowOff>171450</xdr:rowOff>
                  </from>
                  <to>
                    <xdr:col>12</xdr:col>
                    <xdr:colOff>12700</xdr:colOff>
                    <xdr:row>207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546" name="Check Box 79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201</xdr:row>
                    <xdr:rowOff>0</xdr:rowOff>
                  </from>
                  <to>
                    <xdr:col>13</xdr:col>
                    <xdr:colOff>12700</xdr:colOff>
                    <xdr:row>202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547" name="Check Box 79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201</xdr:row>
                    <xdr:rowOff>184150</xdr:rowOff>
                  </from>
                  <to>
                    <xdr:col>13</xdr:col>
                    <xdr:colOff>12700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548" name="Check Box 79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202</xdr:row>
                    <xdr:rowOff>171450</xdr:rowOff>
                  </from>
                  <to>
                    <xdr:col>13</xdr:col>
                    <xdr:colOff>12700</xdr:colOff>
                    <xdr:row>204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549" name="Check Box 79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204</xdr:row>
                    <xdr:rowOff>171450</xdr:rowOff>
                  </from>
                  <to>
                    <xdr:col>13</xdr:col>
                    <xdr:colOff>12700</xdr:colOff>
                    <xdr:row>206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550" name="Check Box 79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206</xdr:row>
                    <xdr:rowOff>171450</xdr:rowOff>
                  </from>
                  <to>
                    <xdr:col>13</xdr:col>
                    <xdr:colOff>12700</xdr:colOff>
                    <xdr:row>208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551" name="Check Box 79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203</xdr:row>
                    <xdr:rowOff>171450</xdr:rowOff>
                  </from>
                  <to>
                    <xdr:col>13</xdr:col>
                    <xdr:colOff>12700</xdr:colOff>
                    <xdr:row>205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552" name="Check Box 79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205</xdr:row>
                    <xdr:rowOff>171450</xdr:rowOff>
                  </from>
                  <to>
                    <xdr:col>13</xdr:col>
                    <xdr:colOff>12700</xdr:colOff>
                    <xdr:row>207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553" name="Check Box 79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201</xdr:row>
                    <xdr:rowOff>0</xdr:rowOff>
                  </from>
                  <to>
                    <xdr:col>14</xdr:col>
                    <xdr:colOff>12700</xdr:colOff>
                    <xdr:row>202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554" name="Check Box 80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201</xdr:row>
                    <xdr:rowOff>184150</xdr:rowOff>
                  </from>
                  <to>
                    <xdr:col>14</xdr:col>
                    <xdr:colOff>12700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555" name="Check Box 80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202</xdr:row>
                    <xdr:rowOff>171450</xdr:rowOff>
                  </from>
                  <to>
                    <xdr:col>14</xdr:col>
                    <xdr:colOff>12700</xdr:colOff>
                    <xdr:row>204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556" name="Check Box 80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204</xdr:row>
                    <xdr:rowOff>171450</xdr:rowOff>
                  </from>
                  <to>
                    <xdr:col>14</xdr:col>
                    <xdr:colOff>12700</xdr:colOff>
                    <xdr:row>206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557" name="Check Box 80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206</xdr:row>
                    <xdr:rowOff>171450</xdr:rowOff>
                  </from>
                  <to>
                    <xdr:col>14</xdr:col>
                    <xdr:colOff>12700</xdr:colOff>
                    <xdr:row>208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558" name="Check Box 80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203</xdr:row>
                    <xdr:rowOff>171450</xdr:rowOff>
                  </from>
                  <to>
                    <xdr:col>14</xdr:col>
                    <xdr:colOff>12700</xdr:colOff>
                    <xdr:row>205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559" name="Check Box 80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205</xdr:row>
                    <xdr:rowOff>171450</xdr:rowOff>
                  </from>
                  <to>
                    <xdr:col>14</xdr:col>
                    <xdr:colOff>12700</xdr:colOff>
                    <xdr:row>207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560" name="Check Box 80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209</xdr:row>
                    <xdr:rowOff>381000</xdr:rowOff>
                  </from>
                  <to>
                    <xdr:col>11</xdr:col>
                    <xdr:colOff>12700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561" name="Check Box 80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210</xdr:row>
                    <xdr:rowOff>184150</xdr:rowOff>
                  </from>
                  <to>
                    <xdr:col>11</xdr:col>
                    <xdr:colOff>12700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562" name="Check Box 80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211</xdr:row>
                    <xdr:rowOff>171450</xdr:rowOff>
                  </from>
                  <to>
                    <xdr:col>11</xdr:col>
                    <xdr:colOff>12700</xdr:colOff>
                    <xdr:row>213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563" name="Check Box 80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213</xdr:row>
                    <xdr:rowOff>171450</xdr:rowOff>
                  </from>
                  <to>
                    <xdr:col>11</xdr:col>
                    <xdr:colOff>12700</xdr:colOff>
                    <xdr:row>215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564" name="Check Box 81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215</xdr:row>
                    <xdr:rowOff>171450</xdr:rowOff>
                  </from>
                  <to>
                    <xdr:col>11</xdr:col>
                    <xdr:colOff>12700</xdr:colOff>
                    <xdr:row>217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565" name="Check Box 81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212</xdr:row>
                    <xdr:rowOff>171450</xdr:rowOff>
                  </from>
                  <to>
                    <xdr:col>11</xdr:col>
                    <xdr:colOff>12700</xdr:colOff>
                    <xdr:row>214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566" name="Check Box 81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214</xdr:row>
                    <xdr:rowOff>171450</xdr:rowOff>
                  </from>
                  <to>
                    <xdr:col>11</xdr:col>
                    <xdr:colOff>12700</xdr:colOff>
                    <xdr:row>216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567" name="Check Box 81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209</xdr:row>
                    <xdr:rowOff>381000</xdr:rowOff>
                  </from>
                  <to>
                    <xdr:col>12</xdr:col>
                    <xdr:colOff>12700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568" name="Check Box 81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210</xdr:row>
                    <xdr:rowOff>184150</xdr:rowOff>
                  </from>
                  <to>
                    <xdr:col>12</xdr:col>
                    <xdr:colOff>12700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569" name="Check Box 81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211</xdr:row>
                    <xdr:rowOff>171450</xdr:rowOff>
                  </from>
                  <to>
                    <xdr:col>12</xdr:col>
                    <xdr:colOff>12700</xdr:colOff>
                    <xdr:row>213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570" name="Check Box 81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213</xdr:row>
                    <xdr:rowOff>171450</xdr:rowOff>
                  </from>
                  <to>
                    <xdr:col>12</xdr:col>
                    <xdr:colOff>12700</xdr:colOff>
                    <xdr:row>215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571" name="Check Box 81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215</xdr:row>
                    <xdr:rowOff>171450</xdr:rowOff>
                  </from>
                  <to>
                    <xdr:col>12</xdr:col>
                    <xdr:colOff>12700</xdr:colOff>
                    <xdr:row>217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572" name="Check Box 81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212</xdr:row>
                    <xdr:rowOff>171450</xdr:rowOff>
                  </from>
                  <to>
                    <xdr:col>12</xdr:col>
                    <xdr:colOff>12700</xdr:colOff>
                    <xdr:row>214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573" name="Check Box 81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214</xdr:row>
                    <xdr:rowOff>171450</xdr:rowOff>
                  </from>
                  <to>
                    <xdr:col>12</xdr:col>
                    <xdr:colOff>12700</xdr:colOff>
                    <xdr:row>216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574" name="Check Box 82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209</xdr:row>
                    <xdr:rowOff>381000</xdr:rowOff>
                  </from>
                  <to>
                    <xdr:col>13</xdr:col>
                    <xdr:colOff>12700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575" name="Check Box 82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210</xdr:row>
                    <xdr:rowOff>184150</xdr:rowOff>
                  </from>
                  <to>
                    <xdr:col>13</xdr:col>
                    <xdr:colOff>12700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576" name="Check Box 82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211</xdr:row>
                    <xdr:rowOff>171450</xdr:rowOff>
                  </from>
                  <to>
                    <xdr:col>13</xdr:col>
                    <xdr:colOff>12700</xdr:colOff>
                    <xdr:row>213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577" name="Check Box 83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213</xdr:row>
                    <xdr:rowOff>171450</xdr:rowOff>
                  </from>
                  <to>
                    <xdr:col>13</xdr:col>
                    <xdr:colOff>12700</xdr:colOff>
                    <xdr:row>215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578" name="Check Box 83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215</xdr:row>
                    <xdr:rowOff>171450</xdr:rowOff>
                  </from>
                  <to>
                    <xdr:col>13</xdr:col>
                    <xdr:colOff>12700</xdr:colOff>
                    <xdr:row>217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579" name="Check Box 83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212</xdr:row>
                    <xdr:rowOff>171450</xdr:rowOff>
                  </from>
                  <to>
                    <xdr:col>13</xdr:col>
                    <xdr:colOff>12700</xdr:colOff>
                    <xdr:row>214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580" name="Check Box 83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214</xdr:row>
                    <xdr:rowOff>171450</xdr:rowOff>
                  </from>
                  <to>
                    <xdr:col>13</xdr:col>
                    <xdr:colOff>12700</xdr:colOff>
                    <xdr:row>216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581" name="Check Box 83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209</xdr:row>
                    <xdr:rowOff>381000</xdr:rowOff>
                  </from>
                  <to>
                    <xdr:col>14</xdr:col>
                    <xdr:colOff>12700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582" name="Check Box 83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210</xdr:row>
                    <xdr:rowOff>184150</xdr:rowOff>
                  </from>
                  <to>
                    <xdr:col>14</xdr:col>
                    <xdr:colOff>12700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583" name="Check Box 83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211</xdr:row>
                    <xdr:rowOff>171450</xdr:rowOff>
                  </from>
                  <to>
                    <xdr:col>14</xdr:col>
                    <xdr:colOff>12700</xdr:colOff>
                    <xdr:row>213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584" name="Check Box 83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213</xdr:row>
                    <xdr:rowOff>171450</xdr:rowOff>
                  </from>
                  <to>
                    <xdr:col>14</xdr:col>
                    <xdr:colOff>12700</xdr:colOff>
                    <xdr:row>215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585" name="Check Box 83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215</xdr:row>
                    <xdr:rowOff>171450</xdr:rowOff>
                  </from>
                  <to>
                    <xdr:col>14</xdr:col>
                    <xdr:colOff>12700</xdr:colOff>
                    <xdr:row>217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586" name="Check Box 83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212</xdr:row>
                    <xdr:rowOff>171450</xdr:rowOff>
                  </from>
                  <to>
                    <xdr:col>14</xdr:col>
                    <xdr:colOff>12700</xdr:colOff>
                    <xdr:row>214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587" name="Check Box 84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214</xdr:row>
                    <xdr:rowOff>171450</xdr:rowOff>
                  </from>
                  <to>
                    <xdr:col>14</xdr:col>
                    <xdr:colOff>12700</xdr:colOff>
                    <xdr:row>216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588" name="Check Box 84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218</xdr:row>
                    <xdr:rowOff>247650</xdr:rowOff>
                  </from>
                  <to>
                    <xdr:col>11</xdr:col>
                    <xdr:colOff>12700</xdr:colOff>
                    <xdr:row>220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589" name="Check Box 84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219</xdr:row>
                    <xdr:rowOff>171450</xdr:rowOff>
                  </from>
                  <to>
                    <xdr:col>11</xdr:col>
                    <xdr:colOff>12700</xdr:colOff>
                    <xdr:row>221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590" name="Check Box 84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220</xdr:row>
                    <xdr:rowOff>171450</xdr:rowOff>
                  </from>
                  <to>
                    <xdr:col>11</xdr:col>
                    <xdr:colOff>12700</xdr:colOff>
                    <xdr:row>222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591" name="Check Box 84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222</xdr:row>
                    <xdr:rowOff>171450</xdr:rowOff>
                  </from>
                  <to>
                    <xdr:col>11</xdr:col>
                    <xdr:colOff>12700</xdr:colOff>
                    <xdr:row>224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592" name="Check Box 84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224</xdr:row>
                    <xdr:rowOff>171450</xdr:rowOff>
                  </from>
                  <to>
                    <xdr:col>11</xdr:col>
                    <xdr:colOff>12700</xdr:colOff>
                    <xdr:row>226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593" name="Check Box 84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221</xdr:row>
                    <xdr:rowOff>171450</xdr:rowOff>
                  </from>
                  <to>
                    <xdr:col>11</xdr:col>
                    <xdr:colOff>12700</xdr:colOff>
                    <xdr:row>223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594" name="Check Box 84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223</xdr:row>
                    <xdr:rowOff>171450</xdr:rowOff>
                  </from>
                  <to>
                    <xdr:col>11</xdr:col>
                    <xdr:colOff>12700</xdr:colOff>
                    <xdr:row>225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595" name="Check Box 84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218</xdr:row>
                    <xdr:rowOff>247650</xdr:rowOff>
                  </from>
                  <to>
                    <xdr:col>12</xdr:col>
                    <xdr:colOff>12700</xdr:colOff>
                    <xdr:row>220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596" name="Check Box 84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219</xdr:row>
                    <xdr:rowOff>171450</xdr:rowOff>
                  </from>
                  <to>
                    <xdr:col>12</xdr:col>
                    <xdr:colOff>12700</xdr:colOff>
                    <xdr:row>221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597" name="Check Box 85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220</xdr:row>
                    <xdr:rowOff>171450</xdr:rowOff>
                  </from>
                  <to>
                    <xdr:col>12</xdr:col>
                    <xdr:colOff>12700</xdr:colOff>
                    <xdr:row>222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598" name="Check Box 85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222</xdr:row>
                    <xdr:rowOff>171450</xdr:rowOff>
                  </from>
                  <to>
                    <xdr:col>12</xdr:col>
                    <xdr:colOff>12700</xdr:colOff>
                    <xdr:row>224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599" name="Check Box 85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224</xdr:row>
                    <xdr:rowOff>171450</xdr:rowOff>
                  </from>
                  <to>
                    <xdr:col>12</xdr:col>
                    <xdr:colOff>12700</xdr:colOff>
                    <xdr:row>226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600" name="Check Box 85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221</xdr:row>
                    <xdr:rowOff>171450</xdr:rowOff>
                  </from>
                  <to>
                    <xdr:col>12</xdr:col>
                    <xdr:colOff>12700</xdr:colOff>
                    <xdr:row>223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601" name="Check Box 85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223</xdr:row>
                    <xdr:rowOff>171450</xdr:rowOff>
                  </from>
                  <to>
                    <xdr:col>12</xdr:col>
                    <xdr:colOff>12700</xdr:colOff>
                    <xdr:row>225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602" name="Check Box 86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218</xdr:row>
                    <xdr:rowOff>247650</xdr:rowOff>
                  </from>
                  <to>
                    <xdr:col>13</xdr:col>
                    <xdr:colOff>12700</xdr:colOff>
                    <xdr:row>220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603" name="Check Box 86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219</xdr:row>
                    <xdr:rowOff>171450</xdr:rowOff>
                  </from>
                  <to>
                    <xdr:col>13</xdr:col>
                    <xdr:colOff>12700</xdr:colOff>
                    <xdr:row>221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604" name="Check Box 86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220</xdr:row>
                    <xdr:rowOff>171450</xdr:rowOff>
                  </from>
                  <to>
                    <xdr:col>13</xdr:col>
                    <xdr:colOff>12700</xdr:colOff>
                    <xdr:row>222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605" name="Check Box 86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222</xdr:row>
                    <xdr:rowOff>171450</xdr:rowOff>
                  </from>
                  <to>
                    <xdr:col>13</xdr:col>
                    <xdr:colOff>12700</xdr:colOff>
                    <xdr:row>224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606" name="Check Box 86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224</xdr:row>
                    <xdr:rowOff>171450</xdr:rowOff>
                  </from>
                  <to>
                    <xdr:col>13</xdr:col>
                    <xdr:colOff>12700</xdr:colOff>
                    <xdr:row>226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607" name="Check Box 86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221</xdr:row>
                    <xdr:rowOff>171450</xdr:rowOff>
                  </from>
                  <to>
                    <xdr:col>13</xdr:col>
                    <xdr:colOff>12700</xdr:colOff>
                    <xdr:row>223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608" name="Check Box 86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223</xdr:row>
                    <xdr:rowOff>171450</xdr:rowOff>
                  </from>
                  <to>
                    <xdr:col>13</xdr:col>
                    <xdr:colOff>12700</xdr:colOff>
                    <xdr:row>225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609" name="Check Box 86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218</xdr:row>
                    <xdr:rowOff>247650</xdr:rowOff>
                  </from>
                  <to>
                    <xdr:col>14</xdr:col>
                    <xdr:colOff>12700</xdr:colOff>
                    <xdr:row>220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610" name="Check Box 87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219</xdr:row>
                    <xdr:rowOff>171450</xdr:rowOff>
                  </from>
                  <to>
                    <xdr:col>14</xdr:col>
                    <xdr:colOff>12700</xdr:colOff>
                    <xdr:row>221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611" name="Check Box 87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220</xdr:row>
                    <xdr:rowOff>171450</xdr:rowOff>
                  </from>
                  <to>
                    <xdr:col>14</xdr:col>
                    <xdr:colOff>12700</xdr:colOff>
                    <xdr:row>222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612" name="Check Box 87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222</xdr:row>
                    <xdr:rowOff>171450</xdr:rowOff>
                  </from>
                  <to>
                    <xdr:col>14</xdr:col>
                    <xdr:colOff>12700</xdr:colOff>
                    <xdr:row>224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613" name="Check Box 87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224</xdr:row>
                    <xdr:rowOff>171450</xdr:rowOff>
                  </from>
                  <to>
                    <xdr:col>14</xdr:col>
                    <xdr:colOff>12700</xdr:colOff>
                    <xdr:row>226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614" name="Check Box 87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221</xdr:row>
                    <xdr:rowOff>171450</xdr:rowOff>
                  </from>
                  <to>
                    <xdr:col>14</xdr:col>
                    <xdr:colOff>12700</xdr:colOff>
                    <xdr:row>223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615" name="Check Box 87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223</xdr:row>
                    <xdr:rowOff>171450</xdr:rowOff>
                  </from>
                  <to>
                    <xdr:col>14</xdr:col>
                    <xdr:colOff>12700</xdr:colOff>
                    <xdr:row>225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616" name="Check Box 87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229</xdr:row>
                    <xdr:rowOff>241300</xdr:rowOff>
                  </from>
                  <to>
                    <xdr:col>11</xdr:col>
                    <xdr:colOff>12700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617" name="Check Box 87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230</xdr:row>
                    <xdr:rowOff>171450</xdr:rowOff>
                  </from>
                  <to>
                    <xdr:col>11</xdr:col>
                    <xdr:colOff>12700</xdr:colOff>
                    <xdr:row>232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618" name="Check Box 87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231</xdr:row>
                    <xdr:rowOff>171450</xdr:rowOff>
                  </from>
                  <to>
                    <xdr:col>11</xdr:col>
                    <xdr:colOff>12700</xdr:colOff>
                    <xdr:row>233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619" name="Check Box 87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233</xdr:row>
                    <xdr:rowOff>171450</xdr:rowOff>
                  </from>
                  <to>
                    <xdr:col>11</xdr:col>
                    <xdr:colOff>12700</xdr:colOff>
                    <xdr:row>235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620" name="Check Box 88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235</xdr:row>
                    <xdr:rowOff>171450</xdr:rowOff>
                  </from>
                  <to>
                    <xdr:col>11</xdr:col>
                    <xdr:colOff>12700</xdr:colOff>
                    <xdr:row>237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621" name="Check Box 88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232</xdr:row>
                    <xdr:rowOff>171450</xdr:rowOff>
                  </from>
                  <to>
                    <xdr:col>11</xdr:col>
                    <xdr:colOff>12700</xdr:colOff>
                    <xdr:row>234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622" name="Check Box 88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234</xdr:row>
                    <xdr:rowOff>171450</xdr:rowOff>
                  </from>
                  <to>
                    <xdr:col>11</xdr:col>
                    <xdr:colOff>12700</xdr:colOff>
                    <xdr:row>236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623" name="Check Box 88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229</xdr:row>
                    <xdr:rowOff>241300</xdr:rowOff>
                  </from>
                  <to>
                    <xdr:col>12</xdr:col>
                    <xdr:colOff>12700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624" name="Check Box 88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230</xdr:row>
                    <xdr:rowOff>171450</xdr:rowOff>
                  </from>
                  <to>
                    <xdr:col>12</xdr:col>
                    <xdr:colOff>12700</xdr:colOff>
                    <xdr:row>232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625" name="Check Box 88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231</xdr:row>
                    <xdr:rowOff>171450</xdr:rowOff>
                  </from>
                  <to>
                    <xdr:col>12</xdr:col>
                    <xdr:colOff>12700</xdr:colOff>
                    <xdr:row>233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626" name="Check Box 88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233</xdr:row>
                    <xdr:rowOff>171450</xdr:rowOff>
                  </from>
                  <to>
                    <xdr:col>12</xdr:col>
                    <xdr:colOff>12700</xdr:colOff>
                    <xdr:row>235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627" name="Check Box 88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235</xdr:row>
                    <xdr:rowOff>171450</xdr:rowOff>
                  </from>
                  <to>
                    <xdr:col>12</xdr:col>
                    <xdr:colOff>12700</xdr:colOff>
                    <xdr:row>237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628" name="Check Box 88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232</xdr:row>
                    <xdr:rowOff>171450</xdr:rowOff>
                  </from>
                  <to>
                    <xdr:col>12</xdr:col>
                    <xdr:colOff>12700</xdr:colOff>
                    <xdr:row>234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629" name="Check Box 88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234</xdr:row>
                    <xdr:rowOff>171450</xdr:rowOff>
                  </from>
                  <to>
                    <xdr:col>12</xdr:col>
                    <xdr:colOff>12700</xdr:colOff>
                    <xdr:row>236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630" name="Check Box 89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229</xdr:row>
                    <xdr:rowOff>241300</xdr:rowOff>
                  </from>
                  <to>
                    <xdr:col>13</xdr:col>
                    <xdr:colOff>12700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631" name="Check Box 89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230</xdr:row>
                    <xdr:rowOff>171450</xdr:rowOff>
                  </from>
                  <to>
                    <xdr:col>13</xdr:col>
                    <xdr:colOff>12700</xdr:colOff>
                    <xdr:row>232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632" name="Check Box 89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231</xdr:row>
                    <xdr:rowOff>171450</xdr:rowOff>
                  </from>
                  <to>
                    <xdr:col>13</xdr:col>
                    <xdr:colOff>12700</xdr:colOff>
                    <xdr:row>233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633" name="Check Box 90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233</xdr:row>
                    <xdr:rowOff>171450</xdr:rowOff>
                  </from>
                  <to>
                    <xdr:col>13</xdr:col>
                    <xdr:colOff>12700</xdr:colOff>
                    <xdr:row>235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634" name="Check Box 90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235</xdr:row>
                    <xdr:rowOff>171450</xdr:rowOff>
                  </from>
                  <to>
                    <xdr:col>13</xdr:col>
                    <xdr:colOff>12700</xdr:colOff>
                    <xdr:row>237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635" name="Check Box 90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232</xdr:row>
                    <xdr:rowOff>171450</xdr:rowOff>
                  </from>
                  <to>
                    <xdr:col>13</xdr:col>
                    <xdr:colOff>12700</xdr:colOff>
                    <xdr:row>234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636" name="Check Box 90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234</xdr:row>
                    <xdr:rowOff>171450</xdr:rowOff>
                  </from>
                  <to>
                    <xdr:col>13</xdr:col>
                    <xdr:colOff>12700</xdr:colOff>
                    <xdr:row>236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637" name="Check Box 90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229</xdr:row>
                    <xdr:rowOff>241300</xdr:rowOff>
                  </from>
                  <to>
                    <xdr:col>14</xdr:col>
                    <xdr:colOff>12700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638" name="Check Box 90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230</xdr:row>
                    <xdr:rowOff>171450</xdr:rowOff>
                  </from>
                  <to>
                    <xdr:col>14</xdr:col>
                    <xdr:colOff>12700</xdr:colOff>
                    <xdr:row>232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639" name="Check Box 90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231</xdr:row>
                    <xdr:rowOff>171450</xdr:rowOff>
                  </from>
                  <to>
                    <xdr:col>14</xdr:col>
                    <xdr:colOff>12700</xdr:colOff>
                    <xdr:row>233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640" name="Check Box 90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233</xdr:row>
                    <xdr:rowOff>171450</xdr:rowOff>
                  </from>
                  <to>
                    <xdr:col>14</xdr:col>
                    <xdr:colOff>12700</xdr:colOff>
                    <xdr:row>235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641" name="Check Box 90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235</xdr:row>
                    <xdr:rowOff>171450</xdr:rowOff>
                  </from>
                  <to>
                    <xdr:col>14</xdr:col>
                    <xdr:colOff>12700</xdr:colOff>
                    <xdr:row>237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642" name="Check Box 90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232</xdr:row>
                    <xdr:rowOff>171450</xdr:rowOff>
                  </from>
                  <to>
                    <xdr:col>14</xdr:col>
                    <xdr:colOff>12700</xdr:colOff>
                    <xdr:row>234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643" name="Check Box 91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234</xdr:row>
                    <xdr:rowOff>171450</xdr:rowOff>
                  </from>
                  <to>
                    <xdr:col>14</xdr:col>
                    <xdr:colOff>12700</xdr:colOff>
                    <xdr:row>236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644" name="Check Box 91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239</xdr:row>
                    <xdr:rowOff>0</xdr:rowOff>
                  </from>
                  <to>
                    <xdr:col>11</xdr:col>
                    <xdr:colOff>12700</xdr:colOff>
                    <xdr:row>240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645" name="Check Box 91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239</xdr:row>
                    <xdr:rowOff>171450</xdr:rowOff>
                  </from>
                  <to>
                    <xdr:col>11</xdr:col>
                    <xdr:colOff>12700</xdr:colOff>
                    <xdr:row>241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646" name="Check Box 91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240</xdr:row>
                    <xdr:rowOff>171450</xdr:rowOff>
                  </from>
                  <to>
                    <xdr:col>11</xdr:col>
                    <xdr:colOff>12700</xdr:colOff>
                    <xdr:row>242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647" name="Check Box 91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242</xdr:row>
                    <xdr:rowOff>171450</xdr:rowOff>
                  </from>
                  <to>
                    <xdr:col>11</xdr:col>
                    <xdr:colOff>12700</xdr:colOff>
                    <xdr:row>244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648" name="Check Box 91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244</xdr:row>
                    <xdr:rowOff>171450</xdr:rowOff>
                  </from>
                  <to>
                    <xdr:col>11</xdr:col>
                    <xdr:colOff>12700</xdr:colOff>
                    <xdr:row>246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649" name="Check Box 91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241</xdr:row>
                    <xdr:rowOff>171450</xdr:rowOff>
                  </from>
                  <to>
                    <xdr:col>11</xdr:col>
                    <xdr:colOff>12700</xdr:colOff>
                    <xdr:row>243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650" name="Check Box 91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243</xdr:row>
                    <xdr:rowOff>171450</xdr:rowOff>
                  </from>
                  <to>
                    <xdr:col>11</xdr:col>
                    <xdr:colOff>12700</xdr:colOff>
                    <xdr:row>245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651" name="Check Box 91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239</xdr:row>
                    <xdr:rowOff>0</xdr:rowOff>
                  </from>
                  <to>
                    <xdr:col>12</xdr:col>
                    <xdr:colOff>12700</xdr:colOff>
                    <xdr:row>240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652" name="Check Box 91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239</xdr:row>
                    <xdr:rowOff>171450</xdr:rowOff>
                  </from>
                  <to>
                    <xdr:col>12</xdr:col>
                    <xdr:colOff>12700</xdr:colOff>
                    <xdr:row>241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653" name="Check Box 92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240</xdr:row>
                    <xdr:rowOff>171450</xdr:rowOff>
                  </from>
                  <to>
                    <xdr:col>12</xdr:col>
                    <xdr:colOff>12700</xdr:colOff>
                    <xdr:row>242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654" name="Check Box 92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242</xdr:row>
                    <xdr:rowOff>171450</xdr:rowOff>
                  </from>
                  <to>
                    <xdr:col>12</xdr:col>
                    <xdr:colOff>12700</xdr:colOff>
                    <xdr:row>244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655" name="Check Box 92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244</xdr:row>
                    <xdr:rowOff>171450</xdr:rowOff>
                  </from>
                  <to>
                    <xdr:col>12</xdr:col>
                    <xdr:colOff>12700</xdr:colOff>
                    <xdr:row>246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656" name="Check Box 92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241</xdr:row>
                    <xdr:rowOff>171450</xdr:rowOff>
                  </from>
                  <to>
                    <xdr:col>12</xdr:col>
                    <xdr:colOff>12700</xdr:colOff>
                    <xdr:row>243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657" name="Check Box 92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243</xdr:row>
                    <xdr:rowOff>171450</xdr:rowOff>
                  </from>
                  <to>
                    <xdr:col>12</xdr:col>
                    <xdr:colOff>12700</xdr:colOff>
                    <xdr:row>245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658" name="Check Box 93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239</xdr:row>
                    <xdr:rowOff>0</xdr:rowOff>
                  </from>
                  <to>
                    <xdr:col>13</xdr:col>
                    <xdr:colOff>12700</xdr:colOff>
                    <xdr:row>240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659" name="Check Box 93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239</xdr:row>
                    <xdr:rowOff>171450</xdr:rowOff>
                  </from>
                  <to>
                    <xdr:col>13</xdr:col>
                    <xdr:colOff>12700</xdr:colOff>
                    <xdr:row>241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660" name="Check Box 93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240</xdr:row>
                    <xdr:rowOff>171450</xdr:rowOff>
                  </from>
                  <to>
                    <xdr:col>13</xdr:col>
                    <xdr:colOff>12700</xdr:colOff>
                    <xdr:row>242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661" name="Check Box 93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242</xdr:row>
                    <xdr:rowOff>171450</xdr:rowOff>
                  </from>
                  <to>
                    <xdr:col>13</xdr:col>
                    <xdr:colOff>12700</xdr:colOff>
                    <xdr:row>244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662" name="Check Box 93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244</xdr:row>
                    <xdr:rowOff>171450</xdr:rowOff>
                  </from>
                  <to>
                    <xdr:col>13</xdr:col>
                    <xdr:colOff>12700</xdr:colOff>
                    <xdr:row>246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663" name="Check Box 93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241</xdr:row>
                    <xdr:rowOff>171450</xdr:rowOff>
                  </from>
                  <to>
                    <xdr:col>13</xdr:col>
                    <xdr:colOff>12700</xdr:colOff>
                    <xdr:row>243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664" name="Check Box 93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243</xdr:row>
                    <xdr:rowOff>171450</xdr:rowOff>
                  </from>
                  <to>
                    <xdr:col>13</xdr:col>
                    <xdr:colOff>12700</xdr:colOff>
                    <xdr:row>245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665" name="Check Box 93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239</xdr:row>
                    <xdr:rowOff>0</xdr:rowOff>
                  </from>
                  <to>
                    <xdr:col>14</xdr:col>
                    <xdr:colOff>12700</xdr:colOff>
                    <xdr:row>240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666" name="Check Box 94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239</xdr:row>
                    <xdr:rowOff>171450</xdr:rowOff>
                  </from>
                  <to>
                    <xdr:col>14</xdr:col>
                    <xdr:colOff>12700</xdr:colOff>
                    <xdr:row>241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667" name="Check Box 94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240</xdr:row>
                    <xdr:rowOff>171450</xdr:rowOff>
                  </from>
                  <to>
                    <xdr:col>14</xdr:col>
                    <xdr:colOff>12700</xdr:colOff>
                    <xdr:row>242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668" name="Check Box 94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242</xdr:row>
                    <xdr:rowOff>171450</xdr:rowOff>
                  </from>
                  <to>
                    <xdr:col>14</xdr:col>
                    <xdr:colOff>12700</xdr:colOff>
                    <xdr:row>244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669" name="Check Box 94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244</xdr:row>
                    <xdr:rowOff>171450</xdr:rowOff>
                  </from>
                  <to>
                    <xdr:col>14</xdr:col>
                    <xdr:colOff>12700</xdr:colOff>
                    <xdr:row>246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670" name="Check Box 94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241</xdr:row>
                    <xdr:rowOff>171450</xdr:rowOff>
                  </from>
                  <to>
                    <xdr:col>14</xdr:col>
                    <xdr:colOff>12700</xdr:colOff>
                    <xdr:row>243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671" name="Check Box 94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243</xdr:row>
                    <xdr:rowOff>171450</xdr:rowOff>
                  </from>
                  <to>
                    <xdr:col>14</xdr:col>
                    <xdr:colOff>12700</xdr:colOff>
                    <xdr:row>245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672" name="Check Box 94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248</xdr:row>
                    <xdr:rowOff>0</xdr:rowOff>
                  </from>
                  <to>
                    <xdr:col>11</xdr:col>
                    <xdr:colOff>12700</xdr:colOff>
                    <xdr:row>249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673" name="Check Box 94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248</xdr:row>
                    <xdr:rowOff>171450</xdr:rowOff>
                  </from>
                  <to>
                    <xdr:col>11</xdr:col>
                    <xdr:colOff>12700</xdr:colOff>
                    <xdr:row>250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674" name="Check Box 94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249</xdr:row>
                    <xdr:rowOff>171450</xdr:rowOff>
                  </from>
                  <to>
                    <xdr:col>11</xdr:col>
                    <xdr:colOff>12700</xdr:colOff>
                    <xdr:row>251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675" name="Check Box 94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251</xdr:row>
                    <xdr:rowOff>171450</xdr:rowOff>
                  </from>
                  <to>
                    <xdr:col>11</xdr:col>
                    <xdr:colOff>12700</xdr:colOff>
                    <xdr:row>253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676" name="Check Box 95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253</xdr:row>
                    <xdr:rowOff>171450</xdr:rowOff>
                  </from>
                  <to>
                    <xdr:col>11</xdr:col>
                    <xdr:colOff>12700</xdr:colOff>
                    <xdr:row>255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677" name="Check Box 95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250</xdr:row>
                    <xdr:rowOff>171450</xdr:rowOff>
                  </from>
                  <to>
                    <xdr:col>11</xdr:col>
                    <xdr:colOff>12700</xdr:colOff>
                    <xdr:row>252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678" name="Check Box 95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252</xdr:row>
                    <xdr:rowOff>171450</xdr:rowOff>
                  </from>
                  <to>
                    <xdr:col>11</xdr:col>
                    <xdr:colOff>12700</xdr:colOff>
                    <xdr:row>254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679" name="Check Box 95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248</xdr:row>
                    <xdr:rowOff>0</xdr:rowOff>
                  </from>
                  <to>
                    <xdr:col>12</xdr:col>
                    <xdr:colOff>12700</xdr:colOff>
                    <xdr:row>249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680" name="Check Box 95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248</xdr:row>
                    <xdr:rowOff>171450</xdr:rowOff>
                  </from>
                  <to>
                    <xdr:col>12</xdr:col>
                    <xdr:colOff>12700</xdr:colOff>
                    <xdr:row>250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681" name="Check Box 95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249</xdr:row>
                    <xdr:rowOff>171450</xdr:rowOff>
                  </from>
                  <to>
                    <xdr:col>12</xdr:col>
                    <xdr:colOff>12700</xdr:colOff>
                    <xdr:row>251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682" name="Check Box 95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251</xdr:row>
                    <xdr:rowOff>171450</xdr:rowOff>
                  </from>
                  <to>
                    <xdr:col>12</xdr:col>
                    <xdr:colOff>12700</xdr:colOff>
                    <xdr:row>253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683" name="Check Box 95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253</xdr:row>
                    <xdr:rowOff>171450</xdr:rowOff>
                  </from>
                  <to>
                    <xdr:col>12</xdr:col>
                    <xdr:colOff>12700</xdr:colOff>
                    <xdr:row>255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684" name="Check Box 95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250</xdr:row>
                    <xdr:rowOff>171450</xdr:rowOff>
                  </from>
                  <to>
                    <xdr:col>12</xdr:col>
                    <xdr:colOff>12700</xdr:colOff>
                    <xdr:row>252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685" name="Check Box 95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252</xdr:row>
                    <xdr:rowOff>171450</xdr:rowOff>
                  </from>
                  <to>
                    <xdr:col>12</xdr:col>
                    <xdr:colOff>12700</xdr:colOff>
                    <xdr:row>254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686" name="Check Box 96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248</xdr:row>
                    <xdr:rowOff>0</xdr:rowOff>
                  </from>
                  <to>
                    <xdr:col>13</xdr:col>
                    <xdr:colOff>12700</xdr:colOff>
                    <xdr:row>249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687" name="Check Box 96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248</xdr:row>
                    <xdr:rowOff>171450</xdr:rowOff>
                  </from>
                  <to>
                    <xdr:col>13</xdr:col>
                    <xdr:colOff>12700</xdr:colOff>
                    <xdr:row>250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688" name="Check Box 96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249</xdr:row>
                    <xdr:rowOff>171450</xdr:rowOff>
                  </from>
                  <to>
                    <xdr:col>13</xdr:col>
                    <xdr:colOff>12700</xdr:colOff>
                    <xdr:row>251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689" name="Check Box 97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251</xdr:row>
                    <xdr:rowOff>171450</xdr:rowOff>
                  </from>
                  <to>
                    <xdr:col>13</xdr:col>
                    <xdr:colOff>12700</xdr:colOff>
                    <xdr:row>253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690" name="Check Box 97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253</xdr:row>
                    <xdr:rowOff>171450</xdr:rowOff>
                  </from>
                  <to>
                    <xdr:col>13</xdr:col>
                    <xdr:colOff>12700</xdr:colOff>
                    <xdr:row>255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691" name="Check Box 97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250</xdr:row>
                    <xdr:rowOff>171450</xdr:rowOff>
                  </from>
                  <to>
                    <xdr:col>13</xdr:col>
                    <xdr:colOff>12700</xdr:colOff>
                    <xdr:row>252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692" name="Check Box 97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252</xdr:row>
                    <xdr:rowOff>171450</xdr:rowOff>
                  </from>
                  <to>
                    <xdr:col>13</xdr:col>
                    <xdr:colOff>12700</xdr:colOff>
                    <xdr:row>254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693" name="Check Box 97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248</xdr:row>
                    <xdr:rowOff>0</xdr:rowOff>
                  </from>
                  <to>
                    <xdr:col>14</xdr:col>
                    <xdr:colOff>12700</xdr:colOff>
                    <xdr:row>249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694" name="Check Box 97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248</xdr:row>
                    <xdr:rowOff>171450</xdr:rowOff>
                  </from>
                  <to>
                    <xdr:col>14</xdr:col>
                    <xdr:colOff>12700</xdr:colOff>
                    <xdr:row>250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695" name="Check Box 97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249</xdr:row>
                    <xdr:rowOff>171450</xdr:rowOff>
                  </from>
                  <to>
                    <xdr:col>14</xdr:col>
                    <xdr:colOff>12700</xdr:colOff>
                    <xdr:row>251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696" name="Check Box 97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251</xdr:row>
                    <xdr:rowOff>171450</xdr:rowOff>
                  </from>
                  <to>
                    <xdr:col>14</xdr:col>
                    <xdr:colOff>12700</xdr:colOff>
                    <xdr:row>253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697" name="Check Box 97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253</xdr:row>
                    <xdr:rowOff>171450</xdr:rowOff>
                  </from>
                  <to>
                    <xdr:col>14</xdr:col>
                    <xdr:colOff>12700</xdr:colOff>
                    <xdr:row>255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698" name="Check Box 97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250</xdr:row>
                    <xdr:rowOff>171450</xdr:rowOff>
                  </from>
                  <to>
                    <xdr:col>14</xdr:col>
                    <xdr:colOff>12700</xdr:colOff>
                    <xdr:row>252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699" name="Check Box 98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252</xdr:row>
                    <xdr:rowOff>171450</xdr:rowOff>
                  </from>
                  <to>
                    <xdr:col>14</xdr:col>
                    <xdr:colOff>12700</xdr:colOff>
                    <xdr:row>254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700" name="Check Box 98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256</xdr:row>
                    <xdr:rowOff>260350</xdr:rowOff>
                  </from>
                  <to>
                    <xdr:col>11</xdr:col>
                    <xdr:colOff>12700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701" name="Check Box 98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257</xdr:row>
                    <xdr:rowOff>171450</xdr:rowOff>
                  </from>
                  <to>
                    <xdr:col>11</xdr:col>
                    <xdr:colOff>12700</xdr:colOff>
                    <xdr:row>259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702" name="Check Box 98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258</xdr:row>
                    <xdr:rowOff>171450</xdr:rowOff>
                  </from>
                  <to>
                    <xdr:col>11</xdr:col>
                    <xdr:colOff>12700</xdr:colOff>
                    <xdr:row>260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703" name="Check Box 98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260</xdr:row>
                    <xdr:rowOff>171450</xdr:rowOff>
                  </from>
                  <to>
                    <xdr:col>11</xdr:col>
                    <xdr:colOff>12700</xdr:colOff>
                    <xdr:row>262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704" name="Check Box 98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262</xdr:row>
                    <xdr:rowOff>171450</xdr:rowOff>
                  </from>
                  <to>
                    <xdr:col>11</xdr:col>
                    <xdr:colOff>12700</xdr:colOff>
                    <xdr:row>264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705" name="Check Box 98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259</xdr:row>
                    <xdr:rowOff>171450</xdr:rowOff>
                  </from>
                  <to>
                    <xdr:col>11</xdr:col>
                    <xdr:colOff>12700</xdr:colOff>
                    <xdr:row>261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706" name="Check Box 98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261</xdr:row>
                    <xdr:rowOff>171450</xdr:rowOff>
                  </from>
                  <to>
                    <xdr:col>11</xdr:col>
                    <xdr:colOff>12700</xdr:colOff>
                    <xdr:row>263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707" name="Check Box 98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256</xdr:row>
                    <xdr:rowOff>260350</xdr:rowOff>
                  </from>
                  <to>
                    <xdr:col>12</xdr:col>
                    <xdr:colOff>12700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708" name="Check Box 98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257</xdr:row>
                    <xdr:rowOff>171450</xdr:rowOff>
                  </from>
                  <to>
                    <xdr:col>12</xdr:col>
                    <xdr:colOff>12700</xdr:colOff>
                    <xdr:row>259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709" name="Check Box 99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258</xdr:row>
                    <xdr:rowOff>171450</xdr:rowOff>
                  </from>
                  <to>
                    <xdr:col>12</xdr:col>
                    <xdr:colOff>12700</xdr:colOff>
                    <xdr:row>260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710" name="Check Box 99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260</xdr:row>
                    <xdr:rowOff>171450</xdr:rowOff>
                  </from>
                  <to>
                    <xdr:col>12</xdr:col>
                    <xdr:colOff>12700</xdr:colOff>
                    <xdr:row>262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711" name="Check Box 99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262</xdr:row>
                    <xdr:rowOff>171450</xdr:rowOff>
                  </from>
                  <to>
                    <xdr:col>12</xdr:col>
                    <xdr:colOff>12700</xdr:colOff>
                    <xdr:row>264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712" name="Check Box 99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259</xdr:row>
                    <xdr:rowOff>171450</xdr:rowOff>
                  </from>
                  <to>
                    <xdr:col>12</xdr:col>
                    <xdr:colOff>12700</xdr:colOff>
                    <xdr:row>261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713" name="Check Box 99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261</xdr:row>
                    <xdr:rowOff>171450</xdr:rowOff>
                  </from>
                  <to>
                    <xdr:col>12</xdr:col>
                    <xdr:colOff>12700</xdr:colOff>
                    <xdr:row>263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714" name="Check Box 100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256</xdr:row>
                    <xdr:rowOff>260350</xdr:rowOff>
                  </from>
                  <to>
                    <xdr:col>13</xdr:col>
                    <xdr:colOff>12700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715" name="Check Box 100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257</xdr:row>
                    <xdr:rowOff>171450</xdr:rowOff>
                  </from>
                  <to>
                    <xdr:col>13</xdr:col>
                    <xdr:colOff>12700</xdr:colOff>
                    <xdr:row>259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716" name="Check Box 100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258</xdr:row>
                    <xdr:rowOff>171450</xdr:rowOff>
                  </from>
                  <to>
                    <xdr:col>13</xdr:col>
                    <xdr:colOff>12700</xdr:colOff>
                    <xdr:row>260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717" name="Check Box 100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260</xdr:row>
                    <xdr:rowOff>171450</xdr:rowOff>
                  </from>
                  <to>
                    <xdr:col>13</xdr:col>
                    <xdr:colOff>12700</xdr:colOff>
                    <xdr:row>262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718" name="Check Box 100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262</xdr:row>
                    <xdr:rowOff>171450</xdr:rowOff>
                  </from>
                  <to>
                    <xdr:col>13</xdr:col>
                    <xdr:colOff>12700</xdr:colOff>
                    <xdr:row>264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719" name="Check Box 100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259</xdr:row>
                    <xdr:rowOff>171450</xdr:rowOff>
                  </from>
                  <to>
                    <xdr:col>13</xdr:col>
                    <xdr:colOff>12700</xdr:colOff>
                    <xdr:row>261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720" name="Check Box 100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261</xdr:row>
                    <xdr:rowOff>171450</xdr:rowOff>
                  </from>
                  <to>
                    <xdr:col>13</xdr:col>
                    <xdr:colOff>12700</xdr:colOff>
                    <xdr:row>263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7" r:id="rId721" name="Check Box 100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256</xdr:row>
                    <xdr:rowOff>260350</xdr:rowOff>
                  </from>
                  <to>
                    <xdr:col>14</xdr:col>
                    <xdr:colOff>12700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8" r:id="rId722" name="Check Box 101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257</xdr:row>
                    <xdr:rowOff>171450</xdr:rowOff>
                  </from>
                  <to>
                    <xdr:col>14</xdr:col>
                    <xdr:colOff>12700</xdr:colOff>
                    <xdr:row>259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723" name="Check Box 101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258</xdr:row>
                    <xdr:rowOff>171450</xdr:rowOff>
                  </from>
                  <to>
                    <xdr:col>14</xdr:col>
                    <xdr:colOff>12700</xdr:colOff>
                    <xdr:row>260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724" name="Check Box 101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260</xdr:row>
                    <xdr:rowOff>171450</xdr:rowOff>
                  </from>
                  <to>
                    <xdr:col>14</xdr:col>
                    <xdr:colOff>12700</xdr:colOff>
                    <xdr:row>262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725" name="Check Box 101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262</xdr:row>
                    <xdr:rowOff>171450</xdr:rowOff>
                  </from>
                  <to>
                    <xdr:col>14</xdr:col>
                    <xdr:colOff>12700</xdr:colOff>
                    <xdr:row>264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726" name="Check Box 101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259</xdr:row>
                    <xdr:rowOff>171450</xdr:rowOff>
                  </from>
                  <to>
                    <xdr:col>14</xdr:col>
                    <xdr:colOff>12700</xdr:colOff>
                    <xdr:row>261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727" name="Check Box 101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261</xdr:row>
                    <xdr:rowOff>171450</xdr:rowOff>
                  </from>
                  <to>
                    <xdr:col>14</xdr:col>
                    <xdr:colOff>12700</xdr:colOff>
                    <xdr:row>263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728" name="Check Box 105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267</xdr:row>
                    <xdr:rowOff>241300</xdr:rowOff>
                  </from>
                  <to>
                    <xdr:col>11</xdr:col>
                    <xdr:colOff>12700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29" name="Check Box 105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268</xdr:row>
                    <xdr:rowOff>171450</xdr:rowOff>
                  </from>
                  <to>
                    <xdr:col>11</xdr:col>
                    <xdr:colOff>12700</xdr:colOff>
                    <xdr:row>270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730" name="Check Box 105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269</xdr:row>
                    <xdr:rowOff>171450</xdr:rowOff>
                  </from>
                  <to>
                    <xdr:col>11</xdr:col>
                    <xdr:colOff>12700</xdr:colOff>
                    <xdr:row>271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731" name="Check Box 105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271</xdr:row>
                    <xdr:rowOff>171450</xdr:rowOff>
                  </from>
                  <to>
                    <xdr:col>11</xdr:col>
                    <xdr:colOff>12700</xdr:colOff>
                    <xdr:row>273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732" name="Check Box 105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273</xdr:row>
                    <xdr:rowOff>171450</xdr:rowOff>
                  </from>
                  <to>
                    <xdr:col>11</xdr:col>
                    <xdr:colOff>12700</xdr:colOff>
                    <xdr:row>275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733" name="Check Box 105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270</xdr:row>
                    <xdr:rowOff>171450</xdr:rowOff>
                  </from>
                  <to>
                    <xdr:col>11</xdr:col>
                    <xdr:colOff>12700</xdr:colOff>
                    <xdr:row>272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34" name="Check Box 105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272</xdr:row>
                    <xdr:rowOff>171450</xdr:rowOff>
                  </from>
                  <to>
                    <xdr:col>11</xdr:col>
                    <xdr:colOff>12700</xdr:colOff>
                    <xdr:row>274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735" name="Check Box 105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267</xdr:row>
                    <xdr:rowOff>241300</xdr:rowOff>
                  </from>
                  <to>
                    <xdr:col>12</xdr:col>
                    <xdr:colOff>12700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36" name="Check Box 105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268</xdr:row>
                    <xdr:rowOff>171450</xdr:rowOff>
                  </from>
                  <to>
                    <xdr:col>12</xdr:col>
                    <xdr:colOff>12700</xdr:colOff>
                    <xdr:row>270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737" name="Check Box 106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269</xdr:row>
                    <xdr:rowOff>171450</xdr:rowOff>
                  </from>
                  <to>
                    <xdr:col>12</xdr:col>
                    <xdr:colOff>12700</xdr:colOff>
                    <xdr:row>271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738" name="Check Box 106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271</xdr:row>
                    <xdr:rowOff>171450</xdr:rowOff>
                  </from>
                  <to>
                    <xdr:col>12</xdr:col>
                    <xdr:colOff>12700</xdr:colOff>
                    <xdr:row>273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739" name="Check Box 106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273</xdr:row>
                    <xdr:rowOff>171450</xdr:rowOff>
                  </from>
                  <to>
                    <xdr:col>12</xdr:col>
                    <xdr:colOff>12700</xdr:colOff>
                    <xdr:row>275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740" name="Check Box 106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270</xdr:row>
                    <xdr:rowOff>171450</xdr:rowOff>
                  </from>
                  <to>
                    <xdr:col>12</xdr:col>
                    <xdr:colOff>12700</xdr:colOff>
                    <xdr:row>272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741" name="Check Box 106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272</xdr:row>
                    <xdr:rowOff>171450</xdr:rowOff>
                  </from>
                  <to>
                    <xdr:col>12</xdr:col>
                    <xdr:colOff>12700</xdr:colOff>
                    <xdr:row>274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742" name="Check Box 1072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267</xdr:row>
                    <xdr:rowOff>241300</xdr:rowOff>
                  </from>
                  <to>
                    <xdr:col>13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743" name="Check Box 107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268</xdr:row>
                    <xdr:rowOff>171450</xdr:rowOff>
                  </from>
                  <to>
                    <xdr:col>13</xdr:col>
                    <xdr:colOff>12700</xdr:colOff>
                    <xdr:row>270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744" name="Check Box 107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269</xdr:row>
                    <xdr:rowOff>171450</xdr:rowOff>
                  </from>
                  <to>
                    <xdr:col>13</xdr:col>
                    <xdr:colOff>12700</xdr:colOff>
                    <xdr:row>271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745" name="Check Box 107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271</xdr:row>
                    <xdr:rowOff>171450</xdr:rowOff>
                  </from>
                  <to>
                    <xdr:col>13</xdr:col>
                    <xdr:colOff>12700</xdr:colOff>
                    <xdr:row>273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746" name="Check Box 107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273</xdr:row>
                    <xdr:rowOff>171450</xdr:rowOff>
                  </from>
                  <to>
                    <xdr:col>13</xdr:col>
                    <xdr:colOff>12700</xdr:colOff>
                    <xdr:row>275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747" name="Check Box 107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270</xdr:row>
                    <xdr:rowOff>171450</xdr:rowOff>
                  </from>
                  <to>
                    <xdr:col>13</xdr:col>
                    <xdr:colOff>12700</xdr:colOff>
                    <xdr:row>272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748" name="Check Box 107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272</xdr:row>
                    <xdr:rowOff>171450</xdr:rowOff>
                  </from>
                  <to>
                    <xdr:col>13</xdr:col>
                    <xdr:colOff>12700</xdr:colOff>
                    <xdr:row>274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749" name="Check Box 1079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267</xdr:row>
                    <xdr:rowOff>241300</xdr:rowOff>
                  </from>
                  <to>
                    <xdr:col>14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750" name="Check Box 108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268</xdr:row>
                    <xdr:rowOff>171450</xdr:rowOff>
                  </from>
                  <to>
                    <xdr:col>14</xdr:col>
                    <xdr:colOff>12700</xdr:colOff>
                    <xdr:row>270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751" name="Check Box 108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269</xdr:row>
                    <xdr:rowOff>171450</xdr:rowOff>
                  </from>
                  <to>
                    <xdr:col>14</xdr:col>
                    <xdr:colOff>12700</xdr:colOff>
                    <xdr:row>271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752" name="Check Box 108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271</xdr:row>
                    <xdr:rowOff>171450</xdr:rowOff>
                  </from>
                  <to>
                    <xdr:col>14</xdr:col>
                    <xdr:colOff>12700</xdr:colOff>
                    <xdr:row>273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753" name="Check Box 108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273</xdr:row>
                    <xdr:rowOff>171450</xdr:rowOff>
                  </from>
                  <to>
                    <xdr:col>14</xdr:col>
                    <xdr:colOff>12700</xdr:colOff>
                    <xdr:row>275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754" name="Check Box 108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270</xdr:row>
                    <xdr:rowOff>171450</xdr:rowOff>
                  </from>
                  <to>
                    <xdr:col>14</xdr:col>
                    <xdr:colOff>12700</xdr:colOff>
                    <xdr:row>272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755" name="Check Box 108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272</xdr:row>
                    <xdr:rowOff>171450</xdr:rowOff>
                  </from>
                  <to>
                    <xdr:col>14</xdr:col>
                    <xdr:colOff>12700</xdr:colOff>
                    <xdr:row>274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756" name="Check Box 108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276</xdr:row>
                    <xdr:rowOff>247650</xdr:rowOff>
                  </from>
                  <to>
                    <xdr:col>11</xdr:col>
                    <xdr:colOff>12700</xdr:colOff>
                    <xdr:row>278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757" name="Check Box 108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277</xdr:row>
                    <xdr:rowOff>171450</xdr:rowOff>
                  </from>
                  <to>
                    <xdr:col>11</xdr:col>
                    <xdr:colOff>12700</xdr:colOff>
                    <xdr:row>279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758" name="Check Box 108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278</xdr:row>
                    <xdr:rowOff>171450</xdr:rowOff>
                  </from>
                  <to>
                    <xdr:col>11</xdr:col>
                    <xdr:colOff>12700</xdr:colOff>
                    <xdr:row>280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759" name="Check Box 108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280</xdr:row>
                    <xdr:rowOff>171450</xdr:rowOff>
                  </from>
                  <to>
                    <xdr:col>11</xdr:col>
                    <xdr:colOff>12700</xdr:colOff>
                    <xdr:row>282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760" name="Check Box 109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282</xdr:row>
                    <xdr:rowOff>171450</xdr:rowOff>
                  </from>
                  <to>
                    <xdr:col>11</xdr:col>
                    <xdr:colOff>12700</xdr:colOff>
                    <xdr:row>284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61" name="Check Box 109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279</xdr:row>
                    <xdr:rowOff>171450</xdr:rowOff>
                  </from>
                  <to>
                    <xdr:col>11</xdr:col>
                    <xdr:colOff>12700</xdr:colOff>
                    <xdr:row>281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62" name="Check Box 109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281</xdr:row>
                    <xdr:rowOff>171450</xdr:rowOff>
                  </from>
                  <to>
                    <xdr:col>11</xdr:col>
                    <xdr:colOff>12700</xdr:colOff>
                    <xdr:row>283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63" name="Check Box 109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276</xdr:row>
                    <xdr:rowOff>247650</xdr:rowOff>
                  </from>
                  <to>
                    <xdr:col>12</xdr:col>
                    <xdr:colOff>12700</xdr:colOff>
                    <xdr:row>278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64" name="Check Box 109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277</xdr:row>
                    <xdr:rowOff>171450</xdr:rowOff>
                  </from>
                  <to>
                    <xdr:col>12</xdr:col>
                    <xdr:colOff>12700</xdr:colOff>
                    <xdr:row>279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65" name="Check Box 109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278</xdr:row>
                    <xdr:rowOff>171450</xdr:rowOff>
                  </from>
                  <to>
                    <xdr:col>12</xdr:col>
                    <xdr:colOff>12700</xdr:colOff>
                    <xdr:row>280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66" name="Check Box 109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280</xdr:row>
                    <xdr:rowOff>171450</xdr:rowOff>
                  </from>
                  <to>
                    <xdr:col>12</xdr:col>
                    <xdr:colOff>12700</xdr:colOff>
                    <xdr:row>282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7" name="Check Box 109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282</xdr:row>
                    <xdr:rowOff>171450</xdr:rowOff>
                  </from>
                  <to>
                    <xdr:col>12</xdr:col>
                    <xdr:colOff>12700</xdr:colOff>
                    <xdr:row>284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68" name="Check Box 109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279</xdr:row>
                    <xdr:rowOff>171450</xdr:rowOff>
                  </from>
                  <to>
                    <xdr:col>12</xdr:col>
                    <xdr:colOff>12700</xdr:colOff>
                    <xdr:row>281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69" name="Check Box 109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281</xdr:row>
                    <xdr:rowOff>171450</xdr:rowOff>
                  </from>
                  <to>
                    <xdr:col>12</xdr:col>
                    <xdr:colOff>12700</xdr:colOff>
                    <xdr:row>283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70" name="Check Box 110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276</xdr:row>
                    <xdr:rowOff>247650</xdr:rowOff>
                  </from>
                  <to>
                    <xdr:col>13</xdr:col>
                    <xdr:colOff>12700</xdr:colOff>
                    <xdr:row>278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71" name="Check Box 110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277</xdr:row>
                    <xdr:rowOff>171450</xdr:rowOff>
                  </from>
                  <to>
                    <xdr:col>13</xdr:col>
                    <xdr:colOff>12700</xdr:colOff>
                    <xdr:row>279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72" name="Check Box 110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278</xdr:row>
                    <xdr:rowOff>171450</xdr:rowOff>
                  </from>
                  <to>
                    <xdr:col>13</xdr:col>
                    <xdr:colOff>12700</xdr:colOff>
                    <xdr:row>280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73" name="Check Box 111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280</xdr:row>
                    <xdr:rowOff>171450</xdr:rowOff>
                  </from>
                  <to>
                    <xdr:col>13</xdr:col>
                    <xdr:colOff>12700</xdr:colOff>
                    <xdr:row>282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774" name="Check Box 111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282</xdr:row>
                    <xdr:rowOff>171450</xdr:rowOff>
                  </from>
                  <to>
                    <xdr:col>13</xdr:col>
                    <xdr:colOff>12700</xdr:colOff>
                    <xdr:row>284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775" name="Check Box 111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279</xdr:row>
                    <xdr:rowOff>171450</xdr:rowOff>
                  </from>
                  <to>
                    <xdr:col>13</xdr:col>
                    <xdr:colOff>12700</xdr:colOff>
                    <xdr:row>281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776" name="Check Box 111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281</xdr:row>
                    <xdr:rowOff>171450</xdr:rowOff>
                  </from>
                  <to>
                    <xdr:col>13</xdr:col>
                    <xdr:colOff>12700</xdr:colOff>
                    <xdr:row>283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777" name="Check Box 111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276</xdr:row>
                    <xdr:rowOff>247650</xdr:rowOff>
                  </from>
                  <to>
                    <xdr:col>14</xdr:col>
                    <xdr:colOff>12700</xdr:colOff>
                    <xdr:row>278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778" name="Check Box 111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277</xdr:row>
                    <xdr:rowOff>171450</xdr:rowOff>
                  </from>
                  <to>
                    <xdr:col>14</xdr:col>
                    <xdr:colOff>12700</xdr:colOff>
                    <xdr:row>279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779" name="Check Box 111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278</xdr:row>
                    <xdr:rowOff>171450</xdr:rowOff>
                  </from>
                  <to>
                    <xdr:col>14</xdr:col>
                    <xdr:colOff>12700</xdr:colOff>
                    <xdr:row>280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780" name="Check Box 111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280</xdr:row>
                    <xdr:rowOff>171450</xdr:rowOff>
                  </from>
                  <to>
                    <xdr:col>14</xdr:col>
                    <xdr:colOff>12700</xdr:colOff>
                    <xdr:row>282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781" name="Check Box 111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282</xdr:row>
                    <xdr:rowOff>171450</xdr:rowOff>
                  </from>
                  <to>
                    <xdr:col>14</xdr:col>
                    <xdr:colOff>12700</xdr:colOff>
                    <xdr:row>284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782" name="Check Box 111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279</xdr:row>
                    <xdr:rowOff>171450</xdr:rowOff>
                  </from>
                  <to>
                    <xdr:col>14</xdr:col>
                    <xdr:colOff>12700</xdr:colOff>
                    <xdr:row>281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783" name="Check Box 112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281</xdr:row>
                    <xdr:rowOff>171450</xdr:rowOff>
                  </from>
                  <to>
                    <xdr:col>14</xdr:col>
                    <xdr:colOff>12700</xdr:colOff>
                    <xdr:row>283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784" name="Check Box 112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286</xdr:row>
                    <xdr:rowOff>0</xdr:rowOff>
                  </from>
                  <to>
                    <xdr:col>11</xdr:col>
                    <xdr:colOff>12700</xdr:colOff>
                    <xdr:row>287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785" name="Check Box 112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286</xdr:row>
                    <xdr:rowOff>171450</xdr:rowOff>
                  </from>
                  <to>
                    <xdr:col>11</xdr:col>
                    <xdr:colOff>12700</xdr:colOff>
                    <xdr:row>288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786" name="Check Box 112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287</xdr:row>
                    <xdr:rowOff>171450</xdr:rowOff>
                  </from>
                  <to>
                    <xdr:col>11</xdr:col>
                    <xdr:colOff>12700</xdr:colOff>
                    <xdr:row>289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787" name="Check Box 112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289</xdr:row>
                    <xdr:rowOff>171450</xdr:rowOff>
                  </from>
                  <to>
                    <xdr:col>11</xdr:col>
                    <xdr:colOff>12700</xdr:colOff>
                    <xdr:row>291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788" name="Check Box 112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291</xdr:row>
                    <xdr:rowOff>171450</xdr:rowOff>
                  </from>
                  <to>
                    <xdr:col>11</xdr:col>
                    <xdr:colOff>12700</xdr:colOff>
                    <xdr:row>293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789" name="Check Box 112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288</xdr:row>
                    <xdr:rowOff>171450</xdr:rowOff>
                  </from>
                  <to>
                    <xdr:col>11</xdr:col>
                    <xdr:colOff>12700</xdr:colOff>
                    <xdr:row>290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790" name="Check Box 112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290</xdr:row>
                    <xdr:rowOff>171450</xdr:rowOff>
                  </from>
                  <to>
                    <xdr:col>11</xdr:col>
                    <xdr:colOff>12700</xdr:colOff>
                    <xdr:row>292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791" name="Check Box 112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286</xdr:row>
                    <xdr:rowOff>0</xdr:rowOff>
                  </from>
                  <to>
                    <xdr:col>12</xdr:col>
                    <xdr:colOff>12700</xdr:colOff>
                    <xdr:row>287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792" name="Check Box 112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286</xdr:row>
                    <xdr:rowOff>171450</xdr:rowOff>
                  </from>
                  <to>
                    <xdr:col>12</xdr:col>
                    <xdr:colOff>12700</xdr:colOff>
                    <xdr:row>288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793" name="Check Box 113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287</xdr:row>
                    <xdr:rowOff>171450</xdr:rowOff>
                  </from>
                  <to>
                    <xdr:col>12</xdr:col>
                    <xdr:colOff>12700</xdr:colOff>
                    <xdr:row>289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94" name="Check Box 113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289</xdr:row>
                    <xdr:rowOff>171450</xdr:rowOff>
                  </from>
                  <to>
                    <xdr:col>12</xdr:col>
                    <xdr:colOff>12700</xdr:colOff>
                    <xdr:row>291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95" name="Check Box 113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291</xdr:row>
                    <xdr:rowOff>171450</xdr:rowOff>
                  </from>
                  <to>
                    <xdr:col>12</xdr:col>
                    <xdr:colOff>12700</xdr:colOff>
                    <xdr:row>293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96" name="Check Box 113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288</xdr:row>
                    <xdr:rowOff>171450</xdr:rowOff>
                  </from>
                  <to>
                    <xdr:col>12</xdr:col>
                    <xdr:colOff>12700</xdr:colOff>
                    <xdr:row>290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97" name="Check Box 113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290</xdr:row>
                    <xdr:rowOff>171450</xdr:rowOff>
                  </from>
                  <to>
                    <xdr:col>12</xdr:col>
                    <xdr:colOff>12700</xdr:colOff>
                    <xdr:row>292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798" name="Check Box 114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286</xdr:row>
                    <xdr:rowOff>0</xdr:rowOff>
                  </from>
                  <to>
                    <xdr:col>13</xdr:col>
                    <xdr:colOff>12700</xdr:colOff>
                    <xdr:row>287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799" name="Check Box 114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286</xdr:row>
                    <xdr:rowOff>171450</xdr:rowOff>
                  </from>
                  <to>
                    <xdr:col>13</xdr:col>
                    <xdr:colOff>12700</xdr:colOff>
                    <xdr:row>288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800" name="Check Box 1144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287</xdr:row>
                    <xdr:rowOff>171450</xdr:rowOff>
                  </from>
                  <to>
                    <xdr:col>13</xdr:col>
                    <xdr:colOff>12700</xdr:colOff>
                    <xdr:row>289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801" name="Check Box 114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289</xdr:row>
                    <xdr:rowOff>171450</xdr:rowOff>
                  </from>
                  <to>
                    <xdr:col>13</xdr:col>
                    <xdr:colOff>12700</xdr:colOff>
                    <xdr:row>291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802" name="Check Box 114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291</xdr:row>
                    <xdr:rowOff>171450</xdr:rowOff>
                  </from>
                  <to>
                    <xdr:col>13</xdr:col>
                    <xdr:colOff>12700</xdr:colOff>
                    <xdr:row>293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803" name="Check Box 114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288</xdr:row>
                    <xdr:rowOff>171450</xdr:rowOff>
                  </from>
                  <to>
                    <xdr:col>13</xdr:col>
                    <xdr:colOff>12700</xdr:colOff>
                    <xdr:row>290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804" name="Check Box 114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290</xdr:row>
                    <xdr:rowOff>171450</xdr:rowOff>
                  </from>
                  <to>
                    <xdr:col>13</xdr:col>
                    <xdr:colOff>12700</xdr:colOff>
                    <xdr:row>292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805" name="Check Box 114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286</xdr:row>
                    <xdr:rowOff>0</xdr:rowOff>
                  </from>
                  <to>
                    <xdr:col>14</xdr:col>
                    <xdr:colOff>12700</xdr:colOff>
                    <xdr:row>287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806" name="Check Box 115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286</xdr:row>
                    <xdr:rowOff>171450</xdr:rowOff>
                  </from>
                  <to>
                    <xdr:col>14</xdr:col>
                    <xdr:colOff>12700</xdr:colOff>
                    <xdr:row>288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807" name="Check Box 1151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287</xdr:row>
                    <xdr:rowOff>171450</xdr:rowOff>
                  </from>
                  <to>
                    <xdr:col>14</xdr:col>
                    <xdr:colOff>12700</xdr:colOff>
                    <xdr:row>289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808" name="Check Box 115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289</xdr:row>
                    <xdr:rowOff>171450</xdr:rowOff>
                  </from>
                  <to>
                    <xdr:col>14</xdr:col>
                    <xdr:colOff>12700</xdr:colOff>
                    <xdr:row>291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809" name="Check Box 115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291</xdr:row>
                    <xdr:rowOff>171450</xdr:rowOff>
                  </from>
                  <to>
                    <xdr:col>14</xdr:col>
                    <xdr:colOff>12700</xdr:colOff>
                    <xdr:row>293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810" name="Check Box 115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288</xdr:row>
                    <xdr:rowOff>171450</xdr:rowOff>
                  </from>
                  <to>
                    <xdr:col>14</xdr:col>
                    <xdr:colOff>12700</xdr:colOff>
                    <xdr:row>290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811" name="Check Box 115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290</xdr:row>
                    <xdr:rowOff>171450</xdr:rowOff>
                  </from>
                  <to>
                    <xdr:col>14</xdr:col>
                    <xdr:colOff>12700</xdr:colOff>
                    <xdr:row>292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812" name="Check Box 115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295</xdr:row>
                    <xdr:rowOff>31750</xdr:rowOff>
                  </from>
                  <to>
                    <xdr:col>11</xdr:col>
                    <xdr:colOff>12700</xdr:colOff>
                    <xdr:row>296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813" name="Check Box 115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296</xdr:row>
                    <xdr:rowOff>0</xdr:rowOff>
                  </from>
                  <to>
                    <xdr:col>11</xdr:col>
                    <xdr:colOff>12700</xdr:colOff>
                    <xdr:row>297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814" name="Check Box 115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296</xdr:row>
                    <xdr:rowOff>171450</xdr:rowOff>
                  </from>
                  <to>
                    <xdr:col>11</xdr:col>
                    <xdr:colOff>12700</xdr:colOff>
                    <xdr:row>298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815" name="Check Box 115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298</xdr:row>
                    <xdr:rowOff>171450</xdr:rowOff>
                  </from>
                  <to>
                    <xdr:col>11</xdr:col>
                    <xdr:colOff>12700</xdr:colOff>
                    <xdr:row>300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816" name="Check Box 116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300</xdr:row>
                    <xdr:rowOff>171450</xdr:rowOff>
                  </from>
                  <to>
                    <xdr:col>11</xdr:col>
                    <xdr:colOff>12700</xdr:colOff>
                    <xdr:row>302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817" name="Check Box 116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297</xdr:row>
                    <xdr:rowOff>171450</xdr:rowOff>
                  </from>
                  <to>
                    <xdr:col>11</xdr:col>
                    <xdr:colOff>12700</xdr:colOff>
                    <xdr:row>299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818" name="Check Box 116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299</xdr:row>
                    <xdr:rowOff>171450</xdr:rowOff>
                  </from>
                  <to>
                    <xdr:col>11</xdr:col>
                    <xdr:colOff>12700</xdr:colOff>
                    <xdr:row>301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819" name="Check Box 116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295</xdr:row>
                    <xdr:rowOff>31750</xdr:rowOff>
                  </from>
                  <to>
                    <xdr:col>12</xdr:col>
                    <xdr:colOff>12700</xdr:colOff>
                    <xdr:row>296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820" name="Check Box 116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296</xdr:row>
                    <xdr:rowOff>0</xdr:rowOff>
                  </from>
                  <to>
                    <xdr:col>12</xdr:col>
                    <xdr:colOff>12700</xdr:colOff>
                    <xdr:row>297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821" name="Check Box 116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296</xdr:row>
                    <xdr:rowOff>171450</xdr:rowOff>
                  </from>
                  <to>
                    <xdr:col>12</xdr:col>
                    <xdr:colOff>12700</xdr:colOff>
                    <xdr:row>298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822" name="Check Box 116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298</xdr:row>
                    <xdr:rowOff>171450</xdr:rowOff>
                  </from>
                  <to>
                    <xdr:col>12</xdr:col>
                    <xdr:colOff>12700</xdr:colOff>
                    <xdr:row>300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823" name="Check Box 116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300</xdr:row>
                    <xdr:rowOff>171450</xdr:rowOff>
                  </from>
                  <to>
                    <xdr:col>12</xdr:col>
                    <xdr:colOff>12700</xdr:colOff>
                    <xdr:row>302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824" name="Check Box 116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297</xdr:row>
                    <xdr:rowOff>171450</xdr:rowOff>
                  </from>
                  <to>
                    <xdr:col>12</xdr:col>
                    <xdr:colOff>12700</xdr:colOff>
                    <xdr:row>299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825" name="Check Box 116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299</xdr:row>
                    <xdr:rowOff>171450</xdr:rowOff>
                  </from>
                  <to>
                    <xdr:col>12</xdr:col>
                    <xdr:colOff>12700</xdr:colOff>
                    <xdr:row>301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26" name="Check Box 117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295</xdr:row>
                    <xdr:rowOff>31750</xdr:rowOff>
                  </from>
                  <to>
                    <xdr:col>13</xdr:col>
                    <xdr:colOff>12700</xdr:colOff>
                    <xdr:row>296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27" name="Check Box 117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296</xdr:row>
                    <xdr:rowOff>0</xdr:rowOff>
                  </from>
                  <to>
                    <xdr:col>13</xdr:col>
                    <xdr:colOff>12700</xdr:colOff>
                    <xdr:row>297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28" name="Check Box 117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296</xdr:row>
                    <xdr:rowOff>171450</xdr:rowOff>
                  </from>
                  <to>
                    <xdr:col>13</xdr:col>
                    <xdr:colOff>12700</xdr:colOff>
                    <xdr:row>298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29" name="Check Box 118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298</xdr:row>
                    <xdr:rowOff>171450</xdr:rowOff>
                  </from>
                  <to>
                    <xdr:col>13</xdr:col>
                    <xdr:colOff>12700</xdr:colOff>
                    <xdr:row>300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30" name="Check Box 118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300</xdr:row>
                    <xdr:rowOff>171450</xdr:rowOff>
                  </from>
                  <to>
                    <xdr:col>13</xdr:col>
                    <xdr:colOff>12700</xdr:colOff>
                    <xdr:row>302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831" name="Check Box 118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297</xdr:row>
                    <xdr:rowOff>171450</xdr:rowOff>
                  </from>
                  <to>
                    <xdr:col>13</xdr:col>
                    <xdr:colOff>12700</xdr:colOff>
                    <xdr:row>299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32" name="Check Box 118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299</xdr:row>
                    <xdr:rowOff>171450</xdr:rowOff>
                  </from>
                  <to>
                    <xdr:col>13</xdr:col>
                    <xdr:colOff>12700</xdr:colOff>
                    <xdr:row>301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833" name="Check Box 118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295</xdr:row>
                    <xdr:rowOff>31750</xdr:rowOff>
                  </from>
                  <to>
                    <xdr:col>14</xdr:col>
                    <xdr:colOff>12700</xdr:colOff>
                    <xdr:row>296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834" name="Check Box 118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296</xdr:row>
                    <xdr:rowOff>0</xdr:rowOff>
                  </from>
                  <to>
                    <xdr:col>14</xdr:col>
                    <xdr:colOff>12700</xdr:colOff>
                    <xdr:row>297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835" name="Check Box 118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296</xdr:row>
                    <xdr:rowOff>171450</xdr:rowOff>
                  </from>
                  <to>
                    <xdr:col>14</xdr:col>
                    <xdr:colOff>12700</xdr:colOff>
                    <xdr:row>298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836" name="Check Box 118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298</xdr:row>
                    <xdr:rowOff>171450</xdr:rowOff>
                  </from>
                  <to>
                    <xdr:col>14</xdr:col>
                    <xdr:colOff>12700</xdr:colOff>
                    <xdr:row>300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837" name="Check Box 118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300</xdr:row>
                    <xdr:rowOff>171450</xdr:rowOff>
                  </from>
                  <to>
                    <xdr:col>14</xdr:col>
                    <xdr:colOff>12700</xdr:colOff>
                    <xdr:row>302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838" name="Check Box 118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297</xdr:row>
                    <xdr:rowOff>171450</xdr:rowOff>
                  </from>
                  <to>
                    <xdr:col>14</xdr:col>
                    <xdr:colOff>12700</xdr:colOff>
                    <xdr:row>299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839" name="Check Box 119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299</xdr:row>
                    <xdr:rowOff>171450</xdr:rowOff>
                  </from>
                  <to>
                    <xdr:col>14</xdr:col>
                    <xdr:colOff>12700</xdr:colOff>
                    <xdr:row>301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840" name="Check Box 1">
              <controlPr locked="0" defaultSize="0" autoFill="0" autoLine="0" autoPict="0" macro="[0]!CheckCurrentRowCheckBoxes">
                <anchor moveWithCells="1">
                  <from>
                    <xdr:col>10</xdr:col>
                    <xdr:colOff>127000</xdr:colOff>
                    <xdr:row>10</xdr:row>
                    <xdr:rowOff>0</xdr:rowOff>
                  </from>
                  <to>
                    <xdr:col>11</xdr:col>
                    <xdr:colOff>50800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41" name="Check Box 22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10</xdr:row>
                    <xdr:rowOff>0</xdr:rowOff>
                  </from>
                  <to>
                    <xdr:col>13</xdr:col>
                    <xdr:colOff>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42" name="Check Box 2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10</xdr:row>
                    <xdr:rowOff>0</xdr:rowOff>
                  </from>
                  <to>
                    <xdr:col>14</xdr:col>
                    <xdr:colOff>12700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843" name="Check Box 1233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844" name="Check Box 131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303</xdr:row>
                    <xdr:rowOff>247650</xdr:rowOff>
                  </from>
                  <to>
                    <xdr:col>11</xdr:col>
                    <xdr:colOff>12700</xdr:colOff>
                    <xdr:row>305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845" name="Check Box 131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304</xdr:row>
                    <xdr:rowOff>171450</xdr:rowOff>
                  </from>
                  <to>
                    <xdr:col>11</xdr:col>
                    <xdr:colOff>12700</xdr:colOff>
                    <xdr:row>306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846" name="Check Box 1318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305</xdr:row>
                    <xdr:rowOff>171450</xdr:rowOff>
                  </from>
                  <to>
                    <xdr:col>11</xdr:col>
                    <xdr:colOff>12700</xdr:colOff>
                    <xdr:row>307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847" name="Check Box 1319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307</xdr:row>
                    <xdr:rowOff>171450</xdr:rowOff>
                  </from>
                  <to>
                    <xdr:col>11</xdr:col>
                    <xdr:colOff>12700</xdr:colOff>
                    <xdr:row>309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848" name="Check Box 1320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309</xdr:row>
                    <xdr:rowOff>171450</xdr:rowOff>
                  </from>
                  <to>
                    <xdr:col>11</xdr:col>
                    <xdr:colOff>12700</xdr:colOff>
                    <xdr:row>311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849" name="Check Box 132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306</xdr:row>
                    <xdr:rowOff>171450</xdr:rowOff>
                  </from>
                  <to>
                    <xdr:col>11</xdr:col>
                    <xdr:colOff>12700</xdr:colOff>
                    <xdr:row>308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850" name="Check Box 132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308</xdr:row>
                    <xdr:rowOff>171450</xdr:rowOff>
                  </from>
                  <to>
                    <xdr:col>11</xdr:col>
                    <xdr:colOff>12700</xdr:colOff>
                    <xdr:row>310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851" name="Check Box 132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303</xdr:row>
                    <xdr:rowOff>247650</xdr:rowOff>
                  </from>
                  <to>
                    <xdr:col>12</xdr:col>
                    <xdr:colOff>12700</xdr:colOff>
                    <xdr:row>305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852" name="Check Box 132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304</xdr:row>
                    <xdr:rowOff>171450</xdr:rowOff>
                  </from>
                  <to>
                    <xdr:col>12</xdr:col>
                    <xdr:colOff>12700</xdr:colOff>
                    <xdr:row>306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853" name="Check Box 1325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305</xdr:row>
                    <xdr:rowOff>171450</xdr:rowOff>
                  </from>
                  <to>
                    <xdr:col>12</xdr:col>
                    <xdr:colOff>12700</xdr:colOff>
                    <xdr:row>307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854" name="Check Box 1326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307</xdr:row>
                    <xdr:rowOff>171450</xdr:rowOff>
                  </from>
                  <to>
                    <xdr:col>12</xdr:col>
                    <xdr:colOff>12700</xdr:colOff>
                    <xdr:row>309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855" name="Check Box 1327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309</xdr:row>
                    <xdr:rowOff>171450</xdr:rowOff>
                  </from>
                  <to>
                    <xdr:col>12</xdr:col>
                    <xdr:colOff>12700</xdr:colOff>
                    <xdr:row>311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856" name="Check Box 132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306</xdr:row>
                    <xdr:rowOff>171450</xdr:rowOff>
                  </from>
                  <to>
                    <xdr:col>12</xdr:col>
                    <xdr:colOff>12700</xdr:colOff>
                    <xdr:row>308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857" name="Check Box 132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308</xdr:row>
                    <xdr:rowOff>171450</xdr:rowOff>
                  </from>
                  <to>
                    <xdr:col>12</xdr:col>
                    <xdr:colOff>12700</xdr:colOff>
                    <xdr:row>310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858" name="Check Box 133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303</xdr:row>
                    <xdr:rowOff>247650</xdr:rowOff>
                  </from>
                  <to>
                    <xdr:col>13</xdr:col>
                    <xdr:colOff>12700</xdr:colOff>
                    <xdr:row>305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859" name="Check Box 133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304</xdr:row>
                    <xdr:rowOff>171450</xdr:rowOff>
                  </from>
                  <to>
                    <xdr:col>13</xdr:col>
                    <xdr:colOff>12700</xdr:colOff>
                    <xdr:row>306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860" name="Check Box 133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305</xdr:row>
                    <xdr:rowOff>171450</xdr:rowOff>
                  </from>
                  <to>
                    <xdr:col>13</xdr:col>
                    <xdr:colOff>12700</xdr:colOff>
                    <xdr:row>307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861" name="Check Box 134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307</xdr:row>
                    <xdr:rowOff>171450</xdr:rowOff>
                  </from>
                  <to>
                    <xdr:col>13</xdr:col>
                    <xdr:colOff>12700</xdr:colOff>
                    <xdr:row>309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862" name="Check Box 134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309</xdr:row>
                    <xdr:rowOff>171450</xdr:rowOff>
                  </from>
                  <to>
                    <xdr:col>13</xdr:col>
                    <xdr:colOff>12700</xdr:colOff>
                    <xdr:row>311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863" name="Check Box 1342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306</xdr:row>
                    <xdr:rowOff>171450</xdr:rowOff>
                  </from>
                  <to>
                    <xdr:col>13</xdr:col>
                    <xdr:colOff>12700</xdr:colOff>
                    <xdr:row>308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864" name="Check Box 1343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308</xdr:row>
                    <xdr:rowOff>171450</xdr:rowOff>
                  </from>
                  <to>
                    <xdr:col>13</xdr:col>
                    <xdr:colOff>12700</xdr:colOff>
                    <xdr:row>310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865" name="Check Box 134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303</xdr:row>
                    <xdr:rowOff>247650</xdr:rowOff>
                  </from>
                  <to>
                    <xdr:col>14</xdr:col>
                    <xdr:colOff>12700</xdr:colOff>
                    <xdr:row>305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866" name="Check Box 134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304</xdr:row>
                    <xdr:rowOff>171450</xdr:rowOff>
                  </from>
                  <to>
                    <xdr:col>14</xdr:col>
                    <xdr:colOff>12700</xdr:colOff>
                    <xdr:row>306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867" name="Check Box 134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305</xdr:row>
                    <xdr:rowOff>171450</xdr:rowOff>
                  </from>
                  <to>
                    <xdr:col>14</xdr:col>
                    <xdr:colOff>12700</xdr:colOff>
                    <xdr:row>307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868" name="Check Box 134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307</xdr:row>
                    <xdr:rowOff>171450</xdr:rowOff>
                  </from>
                  <to>
                    <xdr:col>14</xdr:col>
                    <xdr:colOff>12700</xdr:colOff>
                    <xdr:row>309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869" name="Check Box 134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309</xdr:row>
                    <xdr:rowOff>171450</xdr:rowOff>
                  </from>
                  <to>
                    <xdr:col>14</xdr:col>
                    <xdr:colOff>12700</xdr:colOff>
                    <xdr:row>311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870" name="Check Box 1349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306</xdr:row>
                    <xdr:rowOff>171450</xdr:rowOff>
                  </from>
                  <to>
                    <xdr:col>14</xdr:col>
                    <xdr:colOff>12700</xdr:colOff>
                    <xdr:row>308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871" name="Check Box 1350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308</xdr:row>
                    <xdr:rowOff>171450</xdr:rowOff>
                  </from>
                  <to>
                    <xdr:col>14</xdr:col>
                    <xdr:colOff>12700</xdr:colOff>
                    <xdr:row>310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872" name="Check Box 1351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117</xdr:row>
                    <xdr:rowOff>247650</xdr:rowOff>
                  </from>
                  <to>
                    <xdr:col>11</xdr:col>
                    <xdr:colOff>12700</xdr:colOff>
                    <xdr:row>119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873" name="Check Box 1352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118</xdr:row>
                    <xdr:rowOff>171450</xdr:rowOff>
                  </from>
                  <to>
                    <xdr:col>11</xdr:col>
                    <xdr:colOff>12700</xdr:colOff>
                    <xdr:row>120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874" name="Check Box 1353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119</xdr:row>
                    <xdr:rowOff>171450</xdr:rowOff>
                  </from>
                  <to>
                    <xdr:col>11</xdr:col>
                    <xdr:colOff>12700</xdr:colOff>
                    <xdr:row>121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875" name="Check Box 1354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121</xdr:row>
                    <xdr:rowOff>171450</xdr:rowOff>
                  </from>
                  <to>
                    <xdr:col>11</xdr:col>
                    <xdr:colOff>12700</xdr:colOff>
                    <xdr:row>123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876" name="Check Box 1355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123</xdr:row>
                    <xdr:rowOff>171450</xdr:rowOff>
                  </from>
                  <to>
                    <xdr:col>11</xdr:col>
                    <xdr:colOff>12700</xdr:colOff>
                    <xdr:row>125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877" name="Check Box 1356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120</xdr:row>
                    <xdr:rowOff>171450</xdr:rowOff>
                  </from>
                  <to>
                    <xdr:col>11</xdr:col>
                    <xdr:colOff>12700</xdr:colOff>
                    <xdr:row>122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878" name="Check Box 1357">
              <controlPr locked="0" defaultSize="0" autoFill="0" autoLine="0" autoPict="0" macro="[0]!CheckCurrentRowCheckBoxes">
                <anchor moveWithCells="1">
                  <from>
                    <xdr:col>10</xdr:col>
                    <xdr:colOff>88900</xdr:colOff>
                    <xdr:row>122</xdr:row>
                    <xdr:rowOff>171450</xdr:rowOff>
                  </from>
                  <to>
                    <xdr:col>11</xdr:col>
                    <xdr:colOff>12700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879" name="Check Box 1358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117</xdr:row>
                    <xdr:rowOff>247650</xdr:rowOff>
                  </from>
                  <to>
                    <xdr:col>12</xdr:col>
                    <xdr:colOff>12700</xdr:colOff>
                    <xdr:row>119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880" name="Check Box 1359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118</xdr:row>
                    <xdr:rowOff>171450</xdr:rowOff>
                  </from>
                  <to>
                    <xdr:col>12</xdr:col>
                    <xdr:colOff>12700</xdr:colOff>
                    <xdr:row>120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881" name="Check Box 1360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119</xdr:row>
                    <xdr:rowOff>171450</xdr:rowOff>
                  </from>
                  <to>
                    <xdr:col>12</xdr:col>
                    <xdr:colOff>12700</xdr:colOff>
                    <xdr:row>121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882" name="Check Box 1361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121</xdr:row>
                    <xdr:rowOff>171450</xdr:rowOff>
                  </from>
                  <to>
                    <xdr:col>12</xdr:col>
                    <xdr:colOff>12700</xdr:colOff>
                    <xdr:row>123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883" name="Check Box 1362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123</xdr:row>
                    <xdr:rowOff>171450</xdr:rowOff>
                  </from>
                  <to>
                    <xdr:col>12</xdr:col>
                    <xdr:colOff>12700</xdr:colOff>
                    <xdr:row>125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884" name="Check Box 1363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120</xdr:row>
                    <xdr:rowOff>171450</xdr:rowOff>
                  </from>
                  <to>
                    <xdr:col>12</xdr:col>
                    <xdr:colOff>12700</xdr:colOff>
                    <xdr:row>122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885" name="Check Box 1364">
              <controlPr locked="0" defaultSize="0" autoFill="0" autoLine="0" autoPict="0" macro="[0]!CheckCurrentRowCheckBoxes">
                <anchor moveWithCells="1">
                  <from>
                    <xdr:col>11</xdr:col>
                    <xdr:colOff>88900</xdr:colOff>
                    <xdr:row>122</xdr:row>
                    <xdr:rowOff>171450</xdr:rowOff>
                  </from>
                  <to>
                    <xdr:col>12</xdr:col>
                    <xdr:colOff>12700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886" name="Check Box 1365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117</xdr:row>
                    <xdr:rowOff>247650</xdr:rowOff>
                  </from>
                  <to>
                    <xdr:col>13</xdr:col>
                    <xdr:colOff>12700</xdr:colOff>
                    <xdr:row>119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887" name="Check Box 1366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118</xdr:row>
                    <xdr:rowOff>171450</xdr:rowOff>
                  </from>
                  <to>
                    <xdr:col>13</xdr:col>
                    <xdr:colOff>12700</xdr:colOff>
                    <xdr:row>120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888" name="Check Box 1367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119</xdr:row>
                    <xdr:rowOff>171450</xdr:rowOff>
                  </from>
                  <to>
                    <xdr:col>13</xdr:col>
                    <xdr:colOff>12700</xdr:colOff>
                    <xdr:row>121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889" name="Check Box 1368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121</xdr:row>
                    <xdr:rowOff>171450</xdr:rowOff>
                  </from>
                  <to>
                    <xdr:col>13</xdr:col>
                    <xdr:colOff>12700</xdr:colOff>
                    <xdr:row>123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890" name="Check Box 1369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123</xdr:row>
                    <xdr:rowOff>171450</xdr:rowOff>
                  </from>
                  <to>
                    <xdr:col>13</xdr:col>
                    <xdr:colOff>12700</xdr:colOff>
                    <xdr:row>125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891" name="Check Box 1370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120</xdr:row>
                    <xdr:rowOff>171450</xdr:rowOff>
                  </from>
                  <to>
                    <xdr:col>13</xdr:col>
                    <xdr:colOff>12700</xdr:colOff>
                    <xdr:row>122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892" name="Check Box 1371">
              <controlPr locked="0" defaultSize="0" autoFill="0" autoLine="0" autoPict="0" macro="[0]!CheckCurrentRowCheckBoxes">
                <anchor moveWithCells="1">
                  <from>
                    <xdr:col>12</xdr:col>
                    <xdr:colOff>88900</xdr:colOff>
                    <xdr:row>122</xdr:row>
                    <xdr:rowOff>171450</xdr:rowOff>
                  </from>
                  <to>
                    <xdr:col>13</xdr:col>
                    <xdr:colOff>12700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893" name="Check Box 1372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117</xdr:row>
                    <xdr:rowOff>247650</xdr:rowOff>
                  </from>
                  <to>
                    <xdr:col>14</xdr:col>
                    <xdr:colOff>12700</xdr:colOff>
                    <xdr:row>119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894" name="Check Box 1373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118</xdr:row>
                    <xdr:rowOff>171450</xdr:rowOff>
                  </from>
                  <to>
                    <xdr:col>14</xdr:col>
                    <xdr:colOff>12700</xdr:colOff>
                    <xdr:row>120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895" name="Check Box 1374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119</xdr:row>
                    <xdr:rowOff>171450</xdr:rowOff>
                  </from>
                  <to>
                    <xdr:col>14</xdr:col>
                    <xdr:colOff>12700</xdr:colOff>
                    <xdr:row>121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896" name="Check Box 1375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121</xdr:row>
                    <xdr:rowOff>171450</xdr:rowOff>
                  </from>
                  <to>
                    <xdr:col>14</xdr:col>
                    <xdr:colOff>12700</xdr:colOff>
                    <xdr:row>123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897" name="Check Box 1376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123</xdr:row>
                    <xdr:rowOff>171450</xdr:rowOff>
                  </from>
                  <to>
                    <xdr:col>14</xdr:col>
                    <xdr:colOff>12700</xdr:colOff>
                    <xdr:row>125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898" name="Check Box 1377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120</xdr:row>
                    <xdr:rowOff>171450</xdr:rowOff>
                  </from>
                  <to>
                    <xdr:col>14</xdr:col>
                    <xdr:colOff>12700</xdr:colOff>
                    <xdr:row>122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899" name="Check Box 1378">
              <controlPr locked="0" defaultSize="0" autoFill="0" autoLine="0" autoPict="0" macro="[0]!CheckCurrentRowCheckBoxes">
                <anchor moveWithCells="1">
                  <from>
                    <xdr:col>13</xdr:col>
                    <xdr:colOff>88900</xdr:colOff>
                    <xdr:row>122</xdr:row>
                    <xdr:rowOff>171450</xdr:rowOff>
                  </from>
                  <to>
                    <xdr:col>14</xdr:col>
                    <xdr:colOff>12700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900" name="Check Box 1379">
              <controlPr locked="0" defaultSize="0" autoFill="0" autoLine="0" autoPict="0" macro="[0]!CheckCurrentRowCheckBoxes">
                <anchor moveWithCells="1">
                  <from>
                    <xdr:col>10</xdr:col>
                    <xdr:colOff>76200</xdr:colOff>
                    <xdr:row>109</xdr:row>
                    <xdr:rowOff>57150</xdr:rowOff>
                  </from>
                  <to>
                    <xdr:col>11</xdr:col>
                    <xdr:colOff>0</xdr:colOff>
                    <xdr:row>110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901" name="Check Box 1380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109</xdr:row>
                    <xdr:rowOff>57150</xdr:rowOff>
                  </from>
                  <to>
                    <xdr:col>12</xdr:col>
                    <xdr:colOff>0</xdr:colOff>
                    <xdr:row>110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902" name="Check Box 1381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109</xdr:row>
                    <xdr:rowOff>57150</xdr:rowOff>
                  </from>
                  <to>
                    <xdr:col>13</xdr:col>
                    <xdr:colOff>0</xdr:colOff>
                    <xdr:row>110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903" name="Check Box 1382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109</xdr:row>
                    <xdr:rowOff>57150</xdr:rowOff>
                  </from>
                  <to>
                    <xdr:col>14</xdr:col>
                    <xdr:colOff>0</xdr:colOff>
                    <xdr:row>110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904" name="Check Box 1383">
              <controlPr locked="0" defaultSize="0" autoFill="0" autoLine="0" autoPict="0" macro="[0]!CheckCurrentRowCheckBoxes">
                <anchor moveWithCells="1">
                  <from>
                    <xdr:col>10</xdr:col>
                    <xdr:colOff>76200</xdr:colOff>
                    <xdr:row>110</xdr:row>
                    <xdr:rowOff>19050</xdr:rowOff>
                  </from>
                  <to>
                    <xdr:col>11</xdr:col>
                    <xdr:colOff>0</xdr:colOff>
                    <xdr:row>111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905" name="Check Box 1384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110</xdr:row>
                    <xdr:rowOff>19050</xdr:rowOff>
                  </from>
                  <to>
                    <xdr:col>12</xdr:col>
                    <xdr:colOff>0</xdr:colOff>
                    <xdr:row>111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906" name="Check Box 1385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110</xdr:row>
                    <xdr:rowOff>19050</xdr:rowOff>
                  </from>
                  <to>
                    <xdr:col>13</xdr:col>
                    <xdr:colOff>0</xdr:colOff>
                    <xdr:row>111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907" name="Check Box 1386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110</xdr:row>
                    <xdr:rowOff>19050</xdr:rowOff>
                  </from>
                  <to>
                    <xdr:col>14</xdr:col>
                    <xdr:colOff>0</xdr:colOff>
                    <xdr:row>111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908" name="Check Box 1387">
              <controlPr locked="0" defaultSize="0" autoFill="0" autoLine="0" autoPict="0" macro="[0]!CheckCurrentRowCheckBoxes">
                <anchor moveWithCells="1">
                  <from>
                    <xdr:col>10</xdr:col>
                    <xdr:colOff>76200</xdr:colOff>
                    <xdr:row>110</xdr:row>
                    <xdr:rowOff>171450</xdr:rowOff>
                  </from>
                  <to>
                    <xdr:col>11</xdr:col>
                    <xdr:colOff>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909" name="Check Box 1388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110</xdr:row>
                    <xdr:rowOff>171450</xdr:rowOff>
                  </from>
                  <to>
                    <xdr:col>12</xdr:col>
                    <xdr:colOff>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910" name="Check Box 1389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110</xdr:row>
                    <xdr:rowOff>171450</xdr:rowOff>
                  </from>
                  <to>
                    <xdr:col>13</xdr:col>
                    <xdr:colOff>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911" name="Check Box 1390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110</xdr:row>
                    <xdr:rowOff>171450</xdr:rowOff>
                  </from>
                  <to>
                    <xdr:col>14</xdr:col>
                    <xdr:colOff>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912" name="Check Box 1391">
              <controlPr locked="0" defaultSize="0" autoFill="0" autoLine="0" autoPict="0" macro="[0]!CheckCurrentRowCheckBoxes">
                <anchor moveWithCells="1">
                  <from>
                    <xdr:col>10</xdr:col>
                    <xdr:colOff>76200</xdr:colOff>
                    <xdr:row>111</xdr:row>
                    <xdr:rowOff>165100</xdr:rowOff>
                  </from>
                  <to>
                    <xdr:col>11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913" name="Check Box 1392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111</xdr:row>
                    <xdr:rowOff>165100</xdr:rowOff>
                  </from>
                  <to>
                    <xdr:col>12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914" name="Check Box 1393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111</xdr:row>
                    <xdr:rowOff>165100</xdr:rowOff>
                  </from>
                  <to>
                    <xdr:col>13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915" name="Check Box 1394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111</xdr:row>
                    <xdr:rowOff>165100</xdr:rowOff>
                  </from>
                  <to>
                    <xdr:col>14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916" name="Check Box 1395">
              <controlPr locked="0" defaultSize="0" autoFill="0" autoLine="0" autoPict="0" macro="[0]!CheckCurrentRowCheckBoxes">
                <anchor moveWithCells="1">
                  <from>
                    <xdr:col>10</xdr:col>
                    <xdr:colOff>76200</xdr:colOff>
                    <xdr:row>112</xdr:row>
                    <xdr:rowOff>152400</xdr:rowOff>
                  </from>
                  <to>
                    <xdr:col>11</xdr:col>
                    <xdr:colOff>0</xdr:colOff>
                    <xdr:row>113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917" name="Check Box 1396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112</xdr:row>
                    <xdr:rowOff>152400</xdr:rowOff>
                  </from>
                  <to>
                    <xdr:col>12</xdr:col>
                    <xdr:colOff>0</xdr:colOff>
                    <xdr:row>113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918" name="Check Box 1397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112</xdr:row>
                    <xdr:rowOff>152400</xdr:rowOff>
                  </from>
                  <to>
                    <xdr:col>13</xdr:col>
                    <xdr:colOff>0</xdr:colOff>
                    <xdr:row>113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919" name="Check Box 1398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112</xdr:row>
                    <xdr:rowOff>152400</xdr:rowOff>
                  </from>
                  <to>
                    <xdr:col>14</xdr:col>
                    <xdr:colOff>0</xdr:colOff>
                    <xdr:row>113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920" name="Check Box 1399">
              <controlPr locked="0" defaultSize="0" autoFill="0" autoLine="0" autoPict="0" macro="[0]!CheckCurrentRowCheckBoxes">
                <anchor moveWithCells="1">
                  <from>
                    <xdr:col>10</xdr:col>
                    <xdr:colOff>76200</xdr:colOff>
                    <xdr:row>113</xdr:row>
                    <xdr:rowOff>152400</xdr:rowOff>
                  </from>
                  <to>
                    <xdr:col>11</xdr:col>
                    <xdr:colOff>0</xdr:colOff>
                    <xdr:row>114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921" name="Check Box 1400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113</xdr:row>
                    <xdr:rowOff>152400</xdr:rowOff>
                  </from>
                  <to>
                    <xdr:col>12</xdr:col>
                    <xdr:colOff>0</xdr:colOff>
                    <xdr:row>114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922" name="Check Box 1401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113</xdr:row>
                    <xdr:rowOff>152400</xdr:rowOff>
                  </from>
                  <to>
                    <xdr:col>13</xdr:col>
                    <xdr:colOff>0</xdr:colOff>
                    <xdr:row>114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923" name="Check Box 1402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113</xdr:row>
                    <xdr:rowOff>152400</xdr:rowOff>
                  </from>
                  <to>
                    <xdr:col>14</xdr:col>
                    <xdr:colOff>0</xdr:colOff>
                    <xdr:row>114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924" name="Check Box 1403">
              <controlPr locked="0" defaultSize="0" autoFill="0" autoLine="0" autoPict="0" macro="[0]!CheckCurrentRowCheckBoxes">
                <anchor moveWithCells="1">
                  <from>
                    <xdr:col>10</xdr:col>
                    <xdr:colOff>76200</xdr:colOff>
                    <xdr:row>114</xdr:row>
                    <xdr:rowOff>146050</xdr:rowOff>
                  </from>
                  <to>
                    <xdr:col>11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925" name="Check Box 1404">
              <controlPr locked="0" defaultSize="0" autoFill="0" autoLine="0" autoPict="0" macro="[0]!CheckCurrentRowCheckBoxes">
                <anchor moveWithCells="1">
                  <from>
                    <xdr:col>11</xdr:col>
                    <xdr:colOff>76200</xdr:colOff>
                    <xdr:row>114</xdr:row>
                    <xdr:rowOff>146050</xdr:rowOff>
                  </from>
                  <to>
                    <xdr:col>12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926" name="Check Box 1405">
              <controlPr locked="0" defaultSize="0" autoFill="0" autoLine="0" autoPict="0" macro="[0]!CheckCurrentRowCheckBoxes">
                <anchor moveWithCells="1">
                  <from>
                    <xdr:col>12</xdr:col>
                    <xdr:colOff>76200</xdr:colOff>
                    <xdr:row>114</xdr:row>
                    <xdr:rowOff>146050</xdr:rowOff>
                  </from>
                  <to>
                    <xdr:col>13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927" name="Check Box 1406">
              <controlPr locked="0" defaultSize="0" autoFill="0" autoLine="0" autoPict="0" macro="[0]!CheckCurrentRowCheckBoxes">
                <anchor moveWithCells="1">
                  <from>
                    <xdr:col>13</xdr:col>
                    <xdr:colOff>76200</xdr:colOff>
                    <xdr:row>114</xdr:row>
                    <xdr:rowOff>146050</xdr:rowOff>
                  </from>
                  <to>
                    <xdr:col>14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ctionPlan">
    <tabColor theme="6" tint="-0.499984740745262"/>
  </sheetPr>
  <dimension ref="A1:S152"/>
  <sheetViews>
    <sheetView showGridLines="0" showRowColHeaders="0" topLeftCell="A139" zoomScale="90" zoomScaleNormal="90" zoomScalePageLayoutView="80" workbookViewId="0">
      <selection sqref="A1:P2"/>
    </sheetView>
  </sheetViews>
  <sheetFormatPr defaultColWidth="0" defaultRowHeight="14.75" zeroHeight="1" x14ac:dyDescent="0.75"/>
  <cols>
    <col min="1" max="1" width="3.81640625" customWidth="1"/>
    <col min="2" max="2" width="16.54296875" customWidth="1"/>
    <col min="3" max="5" width="9.26953125" customWidth="1"/>
    <col min="6" max="6" width="16.81640625" customWidth="1"/>
    <col min="7" max="7" width="7" customWidth="1"/>
    <col min="8" max="10" width="9.26953125" customWidth="1"/>
    <col min="11" max="11" width="6" customWidth="1"/>
    <col min="12" max="12" width="8.54296875" style="4" customWidth="1"/>
    <col min="13" max="13" width="9.1796875" customWidth="1"/>
    <col min="14" max="14" width="8.453125" customWidth="1"/>
    <col min="15" max="16" width="1.453125" customWidth="1"/>
    <col min="17" max="19" width="0" hidden="1" customWidth="1"/>
    <col min="20" max="16384" width="9.1796875" hidden="1"/>
  </cols>
  <sheetData>
    <row r="1" spans="1:16" x14ac:dyDescent="0.75">
      <c r="A1" s="155" t="s">
        <v>107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1:16" ht="30" customHeight="1" x14ac:dyDescent="0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1:16" ht="16.5" customHeight="1" x14ac:dyDescent="0.75">
      <c r="A3" s="2"/>
      <c r="N3" s="151" t="s">
        <v>40</v>
      </c>
      <c r="O3" s="151"/>
      <c r="P3" s="151"/>
    </row>
    <row r="4" spans="1:16" x14ac:dyDescent="0.75">
      <c r="A4" s="2"/>
      <c r="B4" s="2"/>
      <c r="C4" s="94">
        <f>'Page couverture'!$J$8</f>
        <v>0</v>
      </c>
      <c r="D4" s="2"/>
      <c r="E4" s="2"/>
      <c r="F4" s="2"/>
      <c r="G4" s="2"/>
      <c r="J4" s="2"/>
      <c r="K4" s="2"/>
    </row>
    <row r="5" spans="1:16" ht="25" customHeight="1" x14ac:dyDescent="0.75">
      <c r="A5" s="2"/>
      <c r="C5" s="32" t="s">
        <v>122</v>
      </c>
      <c r="D5" s="2"/>
      <c r="E5" s="2"/>
      <c r="F5" s="2"/>
      <c r="G5" s="2"/>
      <c r="H5" s="2"/>
      <c r="I5" s="2"/>
      <c r="J5" s="2"/>
      <c r="K5" s="2"/>
    </row>
    <row r="6" spans="1:16" x14ac:dyDescent="0.75">
      <c r="A6" s="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6" ht="30" customHeight="1" x14ac:dyDescent="0.75">
      <c r="A7" s="2"/>
      <c r="B7" s="2"/>
      <c r="C7" s="140" t="s">
        <v>123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9"/>
    </row>
    <row r="8" spans="1:16" x14ac:dyDescent="0.75">
      <c r="A8" s="2"/>
      <c r="D8" s="15"/>
      <c r="E8" s="15"/>
      <c r="F8" s="15"/>
      <c r="G8" s="15"/>
      <c r="H8" s="15"/>
      <c r="I8" s="15"/>
      <c r="J8" s="15"/>
      <c r="K8" s="15"/>
    </row>
    <row r="9" spans="1:16" ht="7.5" customHeight="1" x14ac:dyDescent="0.75">
      <c r="A9" s="2"/>
      <c r="B9" s="7"/>
      <c r="C9" s="69"/>
      <c r="D9" s="69"/>
      <c r="E9" s="69"/>
      <c r="F9" s="69"/>
      <c r="G9" s="69"/>
      <c r="H9" s="69"/>
      <c r="I9" s="69"/>
      <c r="J9" s="69"/>
      <c r="K9" s="69"/>
    </row>
    <row r="10" spans="1:16" ht="20.149999999999999" customHeight="1" x14ac:dyDescent="0.75">
      <c r="A10" s="4"/>
      <c r="B10" s="7"/>
      <c r="C10" s="152" t="s">
        <v>109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6" ht="15" customHeight="1" x14ac:dyDescent="0.75">
      <c r="A11" s="2"/>
      <c r="B11" s="16"/>
      <c r="C11" s="153" t="str">
        <f>CONCATENATE(IF(Questionnaire!W18=1,CONCATENATE(" x   ",Questionnaire!C10&amp;CHAR(10)),""),                                                                                                                                           IF(Questionnaire!W27=1,CONCATENATE(" x   ",Questionnaire!C19&amp;CHAR(10)),""),                                                                                                                                                                      IF(Questionnaire!W36=1,CONCATENATE(" x   ",Questionnaire!C28&amp;CHAR(10)),""),                                                                                                                                                                          IF(Questionnaire!W45=1,CONCATENATE(" x   ",Questionnaire!C37&amp;CHAR(10)),""),                                                                                                                                                                        IF(Questionnaire!W54=1,CONCATENATE(" x   ",Questionnaire!C46&amp;CHAR(10)),""),                                                                                                                                                                      IF(Questionnaire!W63=1,CONCATENATE(" x   ",Questionnaire!C55&amp;CHAR(10)),""),                                                                                                                                                                           IF(Questionnaire!W72=1,CONCATENATE(" x   ",Questionnaire!C64&amp;CHAR(10)),""),                                                                                                                                                                      IF(Questionnaire!W81=1,CONCATENATE(" x   ",Questionnaire!C73&amp;CHAR(10)),""),                                                                                                                                                                  IF(Questionnaire!W90=1,CONCATENATE(" x   ",Questionnaire!C82&amp;CHAR(10)),""),                                                                                                                                                                        IF(Questionnaire!W99=1,CONCATENATE(" x   ",Questionnaire!C91&amp;CHAR(10)),""),IF(Questionnaire!W108=1,CONCATENATE(" x   ",Questionnaire!C100&amp;CHAR(10)),""),IF(Questionnaire!W126=1,CONCATENATE(" x   ",Questionnaire!C118&amp;CHAR(10)),""))</f>
        <v/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6" x14ac:dyDescent="0.75">
      <c r="A12" s="2"/>
      <c r="B12" s="16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6" x14ac:dyDescent="0.75">
      <c r="A13" s="2"/>
      <c r="B13" s="16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6" x14ac:dyDescent="0.75">
      <c r="A14" s="2"/>
      <c r="B14" s="16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6" x14ac:dyDescent="0.75">
      <c r="A15" s="2"/>
      <c r="B15" s="16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6" x14ac:dyDescent="0.75">
      <c r="A16" s="2"/>
      <c r="B16" s="16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9" x14ac:dyDescent="0.75">
      <c r="A17" s="2"/>
      <c r="B17" s="16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9" x14ac:dyDescent="0.75">
      <c r="A18" s="2"/>
      <c r="B18" s="16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9" x14ac:dyDescent="0.75">
      <c r="A19" s="2"/>
      <c r="B19" s="16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9" x14ac:dyDescent="0.75">
      <c r="A20" s="2"/>
      <c r="B20" s="16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9" x14ac:dyDescent="0.75">
      <c r="A21" s="2"/>
      <c r="B21" s="16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9" x14ac:dyDescent="0.75">
      <c r="A22" s="2"/>
      <c r="B22" s="16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  <row r="23" spans="1:19" x14ac:dyDescent="0.75">
      <c r="A23" s="2"/>
      <c r="B23" s="16"/>
      <c r="C23" s="58"/>
      <c r="D23" s="58"/>
      <c r="E23" s="58"/>
      <c r="F23" s="58"/>
      <c r="G23" s="58"/>
      <c r="H23" s="58"/>
      <c r="I23" s="58"/>
      <c r="J23" s="58"/>
      <c r="K23" s="58"/>
      <c r="L23" s="30"/>
    </row>
    <row r="24" spans="1:19" ht="28.5" customHeight="1" x14ac:dyDescent="0.75">
      <c r="A24" s="2"/>
      <c r="B24" s="149" t="s">
        <v>110</v>
      </c>
      <c r="C24" s="149"/>
      <c r="D24" s="149"/>
      <c r="E24" s="149"/>
      <c r="F24" s="149"/>
      <c r="G24" s="67"/>
      <c r="H24" s="68" t="s">
        <v>112</v>
      </c>
      <c r="I24" s="67"/>
      <c r="J24" s="67"/>
      <c r="K24" s="67"/>
      <c r="L24" s="30"/>
    </row>
    <row r="25" spans="1:19" ht="5.25" customHeight="1" x14ac:dyDescent="0.75">
      <c r="A25" s="2"/>
      <c r="B25" s="16"/>
      <c r="C25" s="58"/>
      <c r="D25" s="58"/>
      <c r="E25" s="58"/>
      <c r="F25" s="58"/>
      <c r="G25" s="58"/>
      <c r="I25" s="60"/>
      <c r="J25" s="33"/>
      <c r="K25" s="33"/>
      <c r="L25" s="33"/>
      <c r="M25" s="33"/>
      <c r="N25" s="33"/>
      <c r="O25" s="33"/>
    </row>
    <row r="26" spans="1:19" ht="15" customHeight="1" x14ac:dyDescent="0.75">
      <c r="A26" s="2"/>
      <c r="B26" s="16"/>
      <c r="C26" s="58"/>
      <c r="D26" s="58"/>
      <c r="E26" s="58"/>
      <c r="F26" s="58"/>
      <c r="G26" s="58"/>
      <c r="H26" s="163"/>
      <c r="I26" s="164"/>
      <c r="J26" s="164"/>
      <c r="K26" s="164"/>
      <c r="L26" s="164"/>
      <c r="M26" s="164"/>
      <c r="N26" s="164"/>
      <c r="O26" s="165"/>
    </row>
    <row r="27" spans="1:19" ht="15" customHeight="1" x14ac:dyDescent="0.75">
      <c r="A27" s="2"/>
      <c r="B27" s="16"/>
      <c r="C27" s="58"/>
      <c r="D27" s="58"/>
      <c r="E27" s="58"/>
      <c r="F27" s="58"/>
      <c r="G27" s="58"/>
      <c r="H27" s="166"/>
      <c r="I27" s="167"/>
      <c r="J27" s="167"/>
      <c r="K27" s="167"/>
      <c r="L27" s="167"/>
      <c r="M27" s="167"/>
      <c r="N27" s="167"/>
      <c r="O27" s="168"/>
    </row>
    <row r="28" spans="1:19" ht="15" customHeight="1" x14ac:dyDescent="0.75">
      <c r="A28" s="2"/>
      <c r="B28" s="16"/>
      <c r="C28" s="58"/>
      <c r="D28" s="58"/>
      <c r="E28" s="58"/>
      <c r="F28" s="58"/>
      <c r="G28" s="58"/>
      <c r="H28" s="166"/>
      <c r="I28" s="167"/>
      <c r="J28" s="167"/>
      <c r="K28" s="167"/>
      <c r="L28" s="167"/>
      <c r="M28" s="167"/>
      <c r="N28" s="167"/>
      <c r="O28" s="168"/>
    </row>
    <row r="29" spans="1:19" ht="15" customHeight="1" x14ac:dyDescent="0.75">
      <c r="A29" s="2"/>
      <c r="B29" s="16"/>
      <c r="C29" s="58"/>
      <c r="D29" s="58"/>
      <c r="E29" s="58"/>
      <c r="F29" s="58"/>
      <c r="G29" s="58"/>
      <c r="H29" s="166"/>
      <c r="I29" s="167"/>
      <c r="J29" s="167"/>
      <c r="K29" s="167"/>
      <c r="L29" s="167"/>
      <c r="M29" s="167"/>
      <c r="N29" s="167"/>
      <c r="O29" s="168"/>
      <c r="S29" s="7"/>
    </row>
    <row r="30" spans="1:19" ht="15" customHeight="1" x14ac:dyDescent="0.75">
      <c r="A30" s="2"/>
      <c r="B30" s="16"/>
      <c r="C30" s="58"/>
      <c r="D30" s="58"/>
      <c r="E30" s="58"/>
      <c r="F30" s="58"/>
      <c r="G30" s="58"/>
      <c r="H30" s="166"/>
      <c r="I30" s="167"/>
      <c r="J30" s="167"/>
      <c r="K30" s="167"/>
      <c r="L30" s="167"/>
      <c r="M30" s="167"/>
      <c r="N30" s="167"/>
      <c r="O30" s="168"/>
    </row>
    <row r="31" spans="1:19" ht="15" customHeight="1" x14ac:dyDescent="0.75">
      <c r="A31" s="2"/>
      <c r="B31" s="16"/>
      <c r="C31" s="58"/>
      <c r="D31" s="58"/>
      <c r="E31" s="58"/>
      <c r="F31" s="58"/>
      <c r="G31" s="58"/>
      <c r="H31" s="166"/>
      <c r="I31" s="167"/>
      <c r="J31" s="167"/>
      <c r="K31" s="167"/>
      <c r="L31" s="167"/>
      <c r="M31" s="167"/>
      <c r="N31" s="167"/>
      <c r="O31" s="168"/>
    </row>
    <row r="32" spans="1:19" ht="15" customHeight="1" x14ac:dyDescent="0.75">
      <c r="A32" s="2"/>
      <c r="B32" s="16"/>
      <c r="C32" s="58"/>
      <c r="D32" s="58"/>
      <c r="E32" s="58"/>
      <c r="F32" s="58"/>
      <c r="G32" s="58"/>
      <c r="H32" s="166"/>
      <c r="I32" s="167"/>
      <c r="J32" s="167"/>
      <c r="K32" s="167"/>
      <c r="L32" s="167"/>
      <c r="M32" s="167"/>
      <c r="N32" s="167"/>
      <c r="O32" s="168"/>
    </row>
    <row r="33" spans="1:16" ht="15" customHeight="1" x14ac:dyDescent="0.75">
      <c r="A33" s="2"/>
      <c r="B33" s="16"/>
      <c r="C33" s="58"/>
      <c r="D33" s="58"/>
      <c r="E33" s="58"/>
      <c r="F33" s="58"/>
      <c r="G33" s="58"/>
      <c r="H33" s="166"/>
      <c r="I33" s="167"/>
      <c r="J33" s="167"/>
      <c r="K33" s="167"/>
      <c r="L33" s="167"/>
      <c r="M33" s="167"/>
      <c r="N33" s="167"/>
      <c r="O33" s="168"/>
    </row>
    <row r="34" spans="1:16" ht="15" customHeight="1" x14ac:dyDescent="0.75">
      <c r="A34" s="2"/>
      <c r="B34" s="16"/>
      <c r="C34" s="58"/>
      <c r="D34" s="58"/>
      <c r="E34" s="58"/>
      <c r="F34" s="58"/>
      <c r="G34" s="58"/>
      <c r="H34" s="166"/>
      <c r="I34" s="167"/>
      <c r="J34" s="167"/>
      <c r="K34" s="167"/>
      <c r="L34" s="167"/>
      <c r="M34" s="167"/>
      <c r="N34" s="167"/>
      <c r="O34" s="168"/>
    </row>
    <row r="35" spans="1:16" ht="15" customHeight="1" x14ac:dyDescent="0.75">
      <c r="A35" s="2"/>
      <c r="B35" s="16"/>
      <c r="C35" s="58"/>
      <c r="D35" s="58"/>
      <c r="E35" s="58"/>
      <c r="F35" s="58"/>
      <c r="G35" s="58"/>
      <c r="H35" s="166"/>
      <c r="I35" s="167"/>
      <c r="J35" s="167"/>
      <c r="K35" s="167"/>
      <c r="L35" s="167"/>
      <c r="M35" s="167"/>
      <c r="N35" s="167"/>
      <c r="O35" s="168"/>
    </row>
    <row r="36" spans="1:16" ht="15" customHeight="1" x14ac:dyDescent="0.75">
      <c r="A36" s="2"/>
      <c r="B36" s="16"/>
      <c r="C36" s="58"/>
      <c r="D36" s="58"/>
      <c r="E36" s="58"/>
      <c r="F36" s="58"/>
      <c r="G36" s="58"/>
      <c r="H36" s="166"/>
      <c r="I36" s="167"/>
      <c r="J36" s="167"/>
      <c r="K36" s="167"/>
      <c r="L36" s="167"/>
      <c r="M36" s="167"/>
      <c r="N36" s="167"/>
      <c r="O36" s="168"/>
    </row>
    <row r="37" spans="1:16" ht="15" customHeight="1" x14ac:dyDescent="0.75">
      <c r="A37" s="2"/>
      <c r="B37" s="16"/>
      <c r="C37" s="58"/>
      <c r="D37" s="58"/>
      <c r="E37" s="58"/>
      <c r="F37" s="58"/>
      <c r="G37" s="58"/>
      <c r="H37" s="166"/>
      <c r="I37" s="167"/>
      <c r="J37" s="167"/>
      <c r="K37" s="167"/>
      <c r="L37" s="167"/>
      <c r="M37" s="167"/>
      <c r="N37" s="167"/>
      <c r="O37" s="168"/>
    </row>
    <row r="38" spans="1:16" ht="15" customHeight="1" thickBot="1" x14ac:dyDescent="0.9">
      <c r="A38" s="2"/>
      <c r="B38" s="16"/>
      <c r="C38" s="58"/>
      <c r="D38" s="58"/>
      <c r="E38" s="58"/>
      <c r="F38" s="58"/>
      <c r="G38" s="58"/>
      <c r="H38" s="169"/>
      <c r="I38" s="170"/>
      <c r="J38" s="170"/>
      <c r="K38" s="170"/>
      <c r="L38" s="170"/>
      <c r="M38" s="170"/>
      <c r="N38" s="170"/>
      <c r="O38" s="171"/>
    </row>
    <row r="39" spans="1:16" ht="15.5" thickTop="1" x14ac:dyDescent="0.75">
      <c r="A39" s="2"/>
      <c r="B39" s="16"/>
      <c r="C39" s="58"/>
      <c r="D39" s="58"/>
      <c r="E39" s="58"/>
      <c r="F39" s="58"/>
      <c r="G39" s="58"/>
      <c r="H39" s="58"/>
      <c r="I39" s="58"/>
      <c r="J39" s="58"/>
      <c r="K39" s="58"/>
      <c r="L39" s="30"/>
    </row>
    <row r="40" spans="1:16" x14ac:dyDescent="0.75">
      <c r="A40" s="155" t="s">
        <v>107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</row>
    <row r="41" spans="1:16" ht="30" customHeight="1" x14ac:dyDescent="0.75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</row>
    <row r="42" spans="1:16" ht="16.5" customHeight="1" x14ac:dyDescent="0.75">
      <c r="A42" s="2"/>
      <c r="N42" s="151" t="s">
        <v>39</v>
      </c>
      <c r="O42" s="151"/>
      <c r="P42" s="151"/>
    </row>
    <row r="43" spans="1:16" x14ac:dyDescent="0.75">
      <c r="A43" s="2"/>
      <c r="B43" s="2"/>
      <c r="C43" s="94">
        <f>'Page couverture'!$J$8</f>
        <v>0</v>
      </c>
      <c r="D43" s="2"/>
      <c r="E43" s="2"/>
      <c r="F43" s="2"/>
      <c r="G43" s="2"/>
      <c r="J43" s="2"/>
      <c r="K43" s="2"/>
    </row>
    <row r="44" spans="1:16" ht="25" customHeight="1" x14ac:dyDescent="0.75">
      <c r="A44" s="2"/>
      <c r="C44" s="32" t="s">
        <v>122</v>
      </c>
      <c r="D44" s="2"/>
      <c r="E44" s="2"/>
      <c r="F44" s="2"/>
      <c r="G44" s="2"/>
      <c r="H44" s="2"/>
      <c r="I44" s="2"/>
      <c r="J44" s="2"/>
      <c r="K44" s="2"/>
    </row>
    <row r="45" spans="1:16" x14ac:dyDescent="0.75">
      <c r="A45" s="2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16" ht="30" customHeight="1" x14ac:dyDescent="0.75">
      <c r="A46" s="2"/>
      <c r="B46" s="2"/>
      <c r="C46" s="140" t="s">
        <v>123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9"/>
    </row>
    <row r="47" spans="1:16" x14ac:dyDescent="0.75">
      <c r="A47" s="2"/>
      <c r="D47" s="15"/>
      <c r="E47" s="15"/>
      <c r="F47" s="15"/>
      <c r="G47" s="15"/>
      <c r="H47" s="15"/>
      <c r="I47" s="15"/>
      <c r="J47" s="15"/>
      <c r="K47" s="15"/>
    </row>
    <row r="48" spans="1:16" ht="7.5" customHeight="1" x14ac:dyDescent="0.75">
      <c r="A48" s="2"/>
      <c r="C48" s="7"/>
      <c r="D48" s="7"/>
      <c r="E48" s="7"/>
      <c r="F48" s="7"/>
      <c r="G48" s="7"/>
      <c r="H48" s="7"/>
      <c r="I48" s="7"/>
      <c r="J48" s="7"/>
      <c r="K48" s="7"/>
    </row>
    <row r="49" spans="1:15" ht="20.149999999999999" customHeight="1" x14ac:dyDescent="0.75">
      <c r="A49" s="2"/>
      <c r="C49" s="152" t="s">
        <v>113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5" ht="15" customHeight="1" x14ac:dyDescent="0.75">
      <c r="A50" s="2"/>
      <c r="C50" s="153" t="str">
        <f>CONCATENATE(IF(Questionnaire!W137=1,CONCATENATE(" x   ",Questionnaire!C129&amp;CHAR(10)),""),                                                                                                                                                                                                                                                      IF(Questionnaire!W146=1,CONCATENATE(" x   ",Questionnaire!C138&amp;CHAR(10)),""),                                                                                                                                                                                                                                                    IF(Questionnaire!W155=1,CONCATENATE(" x   ",Questionnaire!C147&amp;CHAR(10)),""),                                                                                                                                                                                                                                         IF(Questionnaire!W164=1,CONCATENATE(" x   ",Questionnaire!C156&amp;CHAR(10)),""),                                                                                                                                                                                                                                              IF(Questionnaire!W173=1,CONCATENATE(" x   ",Questionnaire!C165&amp;CHAR(10)),""),                                                                                                                                                                                                                                         IF(Questionnaire!W182=1,CONCATENATE(" x   ",Questionnaire!C174&amp;CHAR(10)),""),                                                                                                                                                                                                                                                   IF(Questionnaire!W191=1,CONCATENATE(" x   ",Questionnaire!C183&amp;CHAR(10)),""),                                                                                                                                                                                                                                         IF(Questionnaire!W200=1,CONCATENATE(" x   ",Questionnaire!C192&amp;CHAR(10)),""),                                                                                                                                                                                                                                         IF(Questionnaire!W209=1,CONCATENATE(" x   ",Questionnaire!C201&amp;CHAR(10)),""),                                                                                                                                                                                                                                          IF(Questionnaire!W218=1,CONCATENATE(" x   ",Questionnaire!C210&amp;CHAR(10)),""),                                                                                                                                                                                                                                         IF(Questionnaire!W227=1,CONCATENATE(" x   ",Questionnaire!C219&amp;CHAR(10)),""),"")</f>
        <v/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</row>
    <row r="51" spans="1:15" x14ac:dyDescent="0.75">
      <c r="A51" s="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</row>
    <row r="52" spans="1:15" x14ac:dyDescent="0.75">
      <c r="A52" s="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</row>
    <row r="53" spans="1:15" x14ac:dyDescent="0.75">
      <c r="A53" s="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</row>
    <row r="54" spans="1:15" x14ac:dyDescent="0.75">
      <c r="A54" s="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</row>
    <row r="55" spans="1:15" x14ac:dyDescent="0.75">
      <c r="A55" s="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</row>
    <row r="56" spans="1:15" x14ac:dyDescent="0.75">
      <c r="A56" s="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1:15" x14ac:dyDescent="0.75">
      <c r="A57" s="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1:15" x14ac:dyDescent="0.75">
      <c r="A58" s="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1:15" x14ac:dyDescent="0.75">
      <c r="A59" s="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</row>
    <row r="60" spans="1:15" x14ac:dyDescent="0.75">
      <c r="A60" s="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1:15" x14ac:dyDescent="0.75">
      <c r="A61" s="2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</row>
    <row r="62" spans="1:15" x14ac:dyDescent="0.75">
      <c r="A62" s="2"/>
      <c r="B62" s="61"/>
      <c r="C62" s="59"/>
      <c r="D62" s="59"/>
      <c r="E62" s="59"/>
      <c r="F62" s="59"/>
      <c r="G62" s="59"/>
      <c r="H62" s="59"/>
      <c r="I62" s="59"/>
      <c r="J62" s="59"/>
      <c r="K62" s="59"/>
      <c r="L62" s="30"/>
    </row>
    <row r="63" spans="1:15" ht="15" customHeight="1" x14ac:dyDescent="0.75">
      <c r="A63" s="2"/>
      <c r="B63" s="148" t="s">
        <v>114</v>
      </c>
      <c r="C63" s="148"/>
      <c r="D63" s="148"/>
      <c r="E63" s="148"/>
      <c r="F63" s="148"/>
      <c r="G63" s="67"/>
      <c r="H63" s="68" t="s">
        <v>112</v>
      </c>
      <c r="I63" s="67"/>
      <c r="J63" s="67"/>
      <c r="K63" s="67"/>
      <c r="L63" s="30"/>
    </row>
    <row r="64" spans="1:15" ht="5.25" customHeight="1" x14ac:dyDescent="0.75">
      <c r="A64" s="2"/>
      <c r="B64" s="61"/>
      <c r="C64" s="59"/>
      <c r="D64" s="59"/>
      <c r="E64" s="59"/>
      <c r="F64" s="59"/>
      <c r="G64" s="59"/>
      <c r="I64" s="60"/>
      <c r="J64" s="33"/>
      <c r="K64" s="33"/>
      <c r="L64" s="33"/>
      <c r="M64" s="33"/>
      <c r="N64" s="33"/>
      <c r="O64" s="33"/>
    </row>
    <row r="65" spans="1:16" ht="15" customHeight="1" x14ac:dyDescent="0.75">
      <c r="A65" s="2"/>
      <c r="B65" s="61"/>
      <c r="C65" s="59"/>
      <c r="D65" s="59"/>
      <c r="E65" s="59"/>
      <c r="F65" s="59"/>
      <c r="G65" s="59"/>
      <c r="H65" s="163"/>
      <c r="I65" s="164"/>
      <c r="J65" s="164"/>
      <c r="K65" s="164"/>
      <c r="L65" s="164"/>
      <c r="M65" s="164"/>
      <c r="N65" s="164"/>
      <c r="O65" s="165"/>
    </row>
    <row r="66" spans="1:16" ht="15" customHeight="1" x14ac:dyDescent="0.75">
      <c r="A66" s="2"/>
      <c r="B66" s="61"/>
      <c r="C66" s="59"/>
      <c r="D66" s="59"/>
      <c r="E66" s="59"/>
      <c r="F66" s="59"/>
      <c r="G66" s="59"/>
      <c r="H66" s="166"/>
      <c r="I66" s="167"/>
      <c r="J66" s="167"/>
      <c r="K66" s="167"/>
      <c r="L66" s="167"/>
      <c r="M66" s="167"/>
      <c r="N66" s="167"/>
      <c r="O66" s="168"/>
    </row>
    <row r="67" spans="1:16" ht="15" customHeight="1" x14ac:dyDescent="0.75">
      <c r="A67" s="2"/>
      <c r="B67" s="61"/>
      <c r="C67" s="59"/>
      <c r="D67" s="59"/>
      <c r="E67" s="59"/>
      <c r="F67" s="59"/>
      <c r="G67" s="59"/>
      <c r="H67" s="166"/>
      <c r="I67" s="167"/>
      <c r="J67" s="167"/>
      <c r="K67" s="167"/>
      <c r="L67" s="167"/>
      <c r="M67" s="167"/>
      <c r="N67" s="167"/>
      <c r="O67" s="168"/>
    </row>
    <row r="68" spans="1:16" ht="15" customHeight="1" x14ac:dyDescent="0.75">
      <c r="A68" s="2"/>
      <c r="B68" s="61"/>
      <c r="C68" s="59"/>
      <c r="D68" s="59"/>
      <c r="E68" s="59"/>
      <c r="F68" s="59"/>
      <c r="G68" s="59"/>
      <c r="H68" s="166"/>
      <c r="I68" s="167"/>
      <c r="J68" s="167"/>
      <c r="K68" s="167"/>
      <c r="L68" s="167"/>
      <c r="M68" s="167"/>
      <c r="N68" s="167"/>
      <c r="O68" s="168"/>
    </row>
    <row r="69" spans="1:16" ht="15" customHeight="1" x14ac:dyDescent="0.75">
      <c r="A69" s="2"/>
      <c r="B69" s="61"/>
      <c r="C69" s="59"/>
      <c r="D69" s="59"/>
      <c r="E69" s="59"/>
      <c r="F69" s="59"/>
      <c r="G69" s="59"/>
      <c r="H69" s="166"/>
      <c r="I69" s="167"/>
      <c r="J69" s="167"/>
      <c r="K69" s="167"/>
      <c r="L69" s="167"/>
      <c r="M69" s="167"/>
      <c r="N69" s="167"/>
      <c r="O69" s="168"/>
    </row>
    <row r="70" spans="1:16" ht="15" customHeight="1" x14ac:dyDescent="0.75">
      <c r="A70" s="2"/>
      <c r="B70" s="61"/>
      <c r="C70" s="59"/>
      <c r="D70" s="59"/>
      <c r="E70" s="59"/>
      <c r="F70" s="59"/>
      <c r="G70" s="59"/>
      <c r="H70" s="166"/>
      <c r="I70" s="167"/>
      <c r="J70" s="167"/>
      <c r="K70" s="167"/>
      <c r="L70" s="167"/>
      <c r="M70" s="167"/>
      <c r="N70" s="167"/>
      <c r="O70" s="168"/>
    </row>
    <row r="71" spans="1:16" ht="15" customHeight="1" x14ac:dyDescent="0.75">
      <c r="A71" s="2"/>
      <c r="B71" s="61"/>
      <c r="C71" s="59"/>
      <c r="D71" s="59"/>
      <c r="E71" s="59"/>
      <c r="F71" s="59"/>
      <c r="G71" s="59"/>
      <c r="H71" s="166"/>
      <c r="I71" s="167"/>
      <c r="J71" s="167"/>
      <c r="K71" s="167"/>
      <c r="L71" s="167"/>
      <c r="M71" s="167"/>
      <c r="N71" s="167"/>
      <c r="O71" s="168"/>
    </row>
    <row r="72" spans="1:16" ht="15" customHeight="1" x14ac:dyDescent="0.75">
      <c r="A72" s="2"/>
      <c r="B72" s="61"/>
      <c r="C72" s="59"/>
      <c r="D72" s="59"/>
      <c r="E72" s="59"/>
      <c r="F72" s="59"/>
      <c r="G72" s="59"/>
      <c r="H72" s="166"/>
      <c r="I72" s="167"/>
      <c r="J72" s="167"/>
      <c r="K72" s="167"/>
      <c r="L72" s="167"/>
      <c r="M72" s="167"/>
      <c r="N72" s="167"/>
      <c r="O72" s="168"/>
    </row>
    <row r="73" spans="1:16" ht="15" customHeight="1" x14ac:dyDescent="0.75">
      <c r="A73" s="2"/>
      <c r="B73" s="61"/>
      <c r="C73" s="59"/>
      <c r="D73" s="59"/>
      <c r="E73" s="59"/>
      <c r="F73" s="59"/>
      <c r="G73" s="59"/>
      <c r="H73" s="166"/>
      <c r="I73" s="167"/>
      <c r="J73" s="167"/>
      <c r="K73" s="167"/>
      <c r="L73" s="167"/>
      <c r="M73" s="167"/>
      <c r="N73" s="167"/>
      <c r="O73" s="168"/>
    </row>
    <row r="74" spans="1:16" ht="15" customHeight="1" x14ac:dyDescent="0.75">
      <c r="A74" s="2"/>
      <c r="B74" s="61"/>
      <c r="C74" s="59"/>
      <c r="D74" s="59"/>
      <c r="E74" s="59"/>
      <c r="F74" s="59"/>
      <c r="G74" s="59"/>
      <c r="H74" s="166"/>
      <c r="I74" s="167"/>
      <c r="J74" s="167"/>
      <c r="K74" s="167"/>
      <c r="L74" s="167"/>
      <c r="M74" s="167"/>
      <c r="N74" s="167"/>
      <c r="O74" s="168"/>
    </row>
    <row r="75" spans="1:16" ht="15" customHeight="1" x14ac:dyDescent="0.75">
      <c r="A75" s="2"/>
      <c r="B75" s="61"/>
      <c r="C75" s="59"/>
      <c r="D75" s="59"/>
      <c r="E75" s="59"/>
      <c r="F75" s="59"/>
      <c r="G75" s="59"/>
      <c r="H75" s="166"/>
      <c r="I75" s="167"/>
      <c r="J75" s="167"/>
      <c r="K75" s="167"/>
      <c r="L75" s="167"/>
      <c r="M75" s="167"/>
      <c r="N75" s="167"/>
      <c r="O75" s="168"/>
    </row>
    <row r="76" spans="1:16" ht="15" customHeight="1" x14ac:dyDescent="0.75">
      <c r="A76" s="2"/>
      <c r="B76" s="61"/>
      <c r="C76" s="59"/>
      <c r="D76" s="59"/>
      <c r="E76" s="59"/>
      <c r="F76" s="59"/>
      <c r="G76" s="59"/>
      <c r="H76" s="166"/>
      <c r="I76" s="167"/>
      <c r="J76" s="167"/>
      <c r="K76" s="167"/>
      <c r="L76" s="167"/>
      <c r="M76" s="167"/>
      <c r="N76" s="167"/>
      <c r="O76" s="168"/>
    </row>
    <row r="77" spans="1:16" ht="15" customHeight="1" thickBot="1" x14ac:dyDescent="0.9">
      <c r="A77" s="2"/>
      <c r="B77" s="61"/>
      <c r="C77" s="59"/>
      <c r="D77" s="59"/>
      <c r="E77" s="59"/>
      <c r="F77" s="59"/>
      <c r="G77" s="59"/>
      <c r="H77" s="169"/>
      <c r="I77" s="170"/>
      <c r="J77" s="170"/>
      <c r="K77" s="170"/>
      <c r="L77" s="170"/>
      <c r="M77" s="170"/>
      <c r="N77" s="170"/>
      <c r="O77" s="171"/>
    </row>
    <row r="78" spans="1:16" ht="15.5" thickTop="1" x14ac:dyDescent="0.75">
      <c r="A78" s="2"/>
      <c r="B78" s="61"/>
      <c r="C78" s="59"/>
      <c r="D78" s="59"/>
      <c r="E78" s="59"/>
      <c r="F78" s="59"/>
      <c r="G78" s="59"/>
      <c r="H78" s="59"/>
      <c r="I78" s="59"/>
      <c r="J78" s="59"/>
      <c r="K78" s="59"/>
      <c r="L78" s="30"/>
    </row>
    <row r="79" spans="1:16" x14ac:dyDescent="0.75">
      <c r="A79" s="155" t="s">
        <v>107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7"/>
    </row>
    <row r="80" spans="1:16" ht="30" customHeight="1" x14ac:dyDescent="0.75">
      <c r="A80" s="158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60"/>
    </row>
    <row r="81" spans="1:16" ht="16.5" customHeight="1" x14ac:dyDescent="0.75">
      <c r="A81" s="2"/>
      <c r="N81" s="151" t="s">
        <v>82</v>
      </c>
      <c r="O81" s="151"/>
      <c r="P81" s="151"/>
    </row>
    <row r="82" spans="1:16" x14ac:dyDescent="0.75">
      <c r="A82" s="2"/>
      <c r="B82" s="2"/>
      <c r="C82" s="94">
        <f>'Page couverture'!$J$8</f>
        <v>0</v>
      </c>
      <c r="D82" s="2"/>
      <c r="E82" s="2"/>
      <c r="F82" s="2"/>
      <c r="G82" s="2"/>
      <c r="J82" s="2"/>
      <c r="K82" s="2"/>
    </row>
    <row r="83" spans="1:16" ht="25" customHeight="1" x14ac:dyDescent="0.75">
      <c r="A83" s="2"/>
      <c r="C83" s="32" t="s">
        <v>122</v>
      </c>
      <c r="D83" s="2"/>
      <c r="E83" s="2"/>
      <c r="F83" s="2"/>
      <c r="G83" s="2"/>
      <c r="H83" s="2"/>
      <c r="I83" s="2"/>
      <c r="J83" s="2"/>
      <c r="K83" s="2"/>
    </row>
    <row r="84" spans="1:16" x14ac:dyDescent="0.75">
      <c r="A84" s="2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6" ht="30" customHeight="1" x14ac:dyDescent="0.75">
      <c r="A85" s="2"/>
      <c r="B85" s="2"/>
      <c r="C85" s="140" t="s">
        <v>123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9"/>
    </row>
    <row r="86" spans="1:16" x14ac:dyDescent="0.75">
      <c r="A86" s="2"/>
      <c r="D86" s="15"/>
      <c r="E86" s="15"/>
      <c r="F86" s="15"/>
      <c r="G86" s="15"/>
      <c r="H86" s="15"/>
      <c r="I86" s="15"/>
      <c r="J86" s="15"/>
      <c r="K86" s="15"/>
    </row>
    <row r="87" spans="1:16" ht="7.5" customHeight="1" x14ac:dyDescent="0.75">
      <c r="A87" s="2"/>
      <c r="C87" s="7"/>
      <c r="D87" s="7"/>
      <c r="E87" s="7"/>
      <c r="F87" s="7"/>
      <c r="G87" s="7"/>
      <c r="H87" s="7"/>
      <c r="I87" s="7"/>
      <c r="J87" s="7"/>
      <c r="K87" s="7"/>
    </row>
    <row r="88" spans="1:16" ht="20.149999999999999" customHeight="1" x14ac:dyDescent="0.75">
      <c r="A88" s="2"/>
      <c r="C88" s="152" t="s">
        <v>115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</row>
    <row r="89" spans="1:16" ht="15" customHeight="1" x14ac:dyDescent="0.75">
      <c r="A89" s="2"/>
      <c r="C89" s="153" t="str">
        <f>CONCATENATE(IF(Questionnaire!W238=1,CONCATENATE(" x   ",Questionnaire!C230&amp;CHAR(10)),""),IF(Questionnaire!W247=1,CONCATENATE(" x   ",Questionnaire!C239&amp;CHAR(10)),""),IF(Questionnaire!W256=1,CONCATENATE(" x   ",Questionnaire!C248&amp;CHAR(10)),""),IF(Questionnaire!W265=1,CONCATENATE(" x   ",Questionnaire!C257&amp;CHAR(10)),""),"")</f>
        <v/>
      </c>
      <c r="D89" s="153"/>
      <c r="E89" s="153"/>
      <c r="F89" s="153"/>
      <c r="G89" s="153"/>
      <c r="H89" s="153"/>
      <c r="I89" s="153"/>
      <c r="J89" s="153"/>
      <c r="K89" s="153"/>
      <c r="L89" s="153"/>
      <c r="M89" s="153"/>
    </row>
    <row r="90" spans="1:16" x14ac:dyDescent="0.75">
      <c r="A90" s="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</row>
    <row r="91" spans="1:16" x14ac:dyDescent="0.75">
      <c r="A91" s="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</row>
    <row r="92" spans="1:16" x14ac:dyDescent="0.75">
      <c r="A92" s="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</row>
    <row r="93" spans="1:16" x14ac:dyDescent="0.75">
      <c r="A93" s="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</row>
    <row r="94" spans="1:16" x14ac:dyDescent="0.75">
      <c r="A94" s="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</row>
    <row r="95" spans="1:16" x14ac:dyDescent="0.75">
      <c r="A95" s="2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</row>
    <row r="96" spans="1:16" x14ac:dyDescent="0.75">
      <c r="A96" s="2"/>
      <c r="B96" s="16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5" ht="28.5" customHeight="1" x14ac:dyDescent="0.75">
      <c r="A97" s="2"/>
      <c r="B97" s="149" t="s">
        <v>116</v>
      </c>
      <c r="C97" s="149"/>
      <c r="D97" s="149"/>
      <c r="E97" s="149"/>
      <c r="F97" s="149"/>
      <c r="G97" s="30"/>
      <c r="H97" s="68" t="s">
        <v>112</v>
      </c>
      <c r="I97" s="30"/>
      <c r="J97" s="30"/>
      <c r="K97" s="30"/>
      <c r="L97" s="30"/>
    </row>
    <row r="98" spans="1:15" ht="5.25" customHeight="1" x14ac:dyDescent="0.75">
      <c r="A98" s="2"/>
      <c r="B98" s="16"/>
      <c r="C98" s="30"/>
      <c r="D98" s="30"/>
      <c r="E98" s="30"/>
      <c r="F98" s="30"/>
      <c r="G98" s="30"/>
      <c r="I98" s="60"/>
      <c r="J98" s="33"/>
      <c r="K98" s="33"/>
      <c r="L98" s="33"/>
      <c r="M98" s="33"/>
      <c r="N98" s="33"/>
      <c r="O98" s="33"/>
    </row>
    <row r="99" spans="1:15" ht="15" customHeight="1" x14ac:dyDescent="0.75">
      <c r="A99" s="2"/>
      <c r="B99" s="16"/>
      <c r="C99" s="30"/>
      <c r="D99" s="30"/>
      <c r="E99" s="30"/>
      <c r="F99" s="30"/>
      <c r="G99" s="30"/>
      <c r="H99" s="163"/>
      <c r="I99" s="164"/>
      <c r="J99" s="164"/>
      <c r="K99" s="164"/>
      <c r="L99" s="164"/>
      <c r="M99" s="164"/>
      <c r="N99" s="164"/>
      <c r="O99" s="165"/>
    </row>
    <row r="100" spans="1:15" ht="15" customHeight="1" x14ac:dyDescent="0.75">
      <c r="A100" s="2"/>
      <c r="B100" s="16"/>
      <c r="C100" s="30"/>
      <c r="D100" s="30"/>
      <c r="E100" s="30"/>
      <c r="F100" s="30"/>
      <c r="G100" s="30"/>
      <c r="H100" s="166"/>
      <c r="I100" s="167"/>
      <c r="J100" s="167"/>
      <c r="K100" s="167"/>
      <c r="L100" s="167"/>
      <c r="M100" s="167"/>
      <c r="N100" s="167"/>
      <c r="O100" s="168"/>
    </row>
    <row r="101" spans="1:15" ht="15" customHeight="1" x14ac:dyDescent="0.75">
      <c r="A101" s="2"/>
      <c r="B101" s="16"/>
      <c r="C101" s="30"/>
      <c r="D101" s="30"/>
      <c r="E101" s="30"/>
      <c r="F101" s="30"/>
      <c r="G101" s="30"/>
      <c r="H101" s="166"/>
      <c r="I101" s="167"/>
      <c r="J101" s="167"/>
      <c r="K101" s="167"/>
      <c r="L101" s="167"/>
      <c r="M101" s="167"/>
      <c r="N101" s="167"/>
      <c r="O101" s="168"/>
    </row>
    <row r="102" spans="1:15" ht="15" customHeight="1" x14ac:dyDescent="0.75">
      <c r="A102" s="2"/>
      <c r="B102" s="16"/>
      <c r="C102" s="30"/>
      <c r="D102" s="30"/>
      <c r="E102" s="30"/>
      <c r="F102" s="30"/>
      <c r="G102" s="30"/>
      <c r="H102" s="166"/>
      <c r="I102" s="167"/>
      <c r="J102" s="167"/>
      <c r="K102" s="167"/>
      <c r="L102" s="167"/>
      <c r="M102" s="167"/>
      <c r="N102" s="167"/>
      <c r="O102" s="168"/>
    </row>
    <row r="103" spans="1:15" ht="15" customHeight="1" x14ac:dyDescent="0.75">
      <c r="A103" s="2"/>
      <c r="B103" s="16"/>
      <c r="C103" s="30"/>
      <c r="D103" s="30"/>
      <c r="E103" s="30"/>
      <c r="F103" s="30"/>
      <c r="G103" s="30"/>
      <c r="H103" s="166"/>
      <c r="I103" s="167"/>
      <c r="J103" s="167"/>
      <c r="K103" s="167"/>
      <c r="L103" s="167"/>
      <c r="M103" s="167"/>
      <c r="N103" s="167"/>
      <c r="O103" s="168"/>
    </row>
    <row r="104" spans="1:15" ht="15" customHeight="1" x14ac:dyDescent="0.75">
      <c r="A104" s="2"/>
      <c r="B104" s="16"/>
      <c r="C104" s="30"/>
      <c r="D104" s="30"/>
      <c r="E104" s="30"/>
      <c r="F104" s="30"/>
      <c r="G104" s="30"/>
      <c r="H104" s="166"/>
      <c r="I104" s="167"/>
      <c r="J104" s="167"/>
      <c r="K104" s="167"/>
      <c r="L104" s="167"/>
      <c r="M104" s="167"/>
      <c r="N104" s="167"/>
      <c r="O104" s="168"/>
    </row>
    <row r="105" spans="1:15" ht="15" customHeight="1" x14ac:dyDescent="0.75">
      <c r="A105" s="2"/>
      <c r="B105" s="16"/>
      <c r="C105" s="30"/>
      <c r="D105" s="30"/>
      <c r="E105" s="30"/>
      <c r="F105" s="30"/>
      <c r="G105" s="30"/>
      <c r="H105" s="166"/>
      <c r="I105" s="167"/>
      <c r="J105" s="167"/>
      <c r="K105" s="167"/>
      <c r="L105" s="167"/>
      <c r="M105" s="167"/>
      <c r="N105" s="167"/>
      <c r="O105" s="168"/>
    </row>
    <row r="106" spans="1:15" ht="15" customHeight="1" x14ac:dyDescent="0.75">
      <c r="A106" s="2"/>
      <c r="B106" s="16"/>
      <c r="C106" s="30"/>
      <c r="D106" s="30"/>
      <c r="E106" s="30"/>
      <c r="F106" s="30"/>
      <c r="G106" s="30"/>
      <c r="H106" s="166"/>
      <c r="I106" s="167"/>
      <c r="J106" s="167"/>
      <c r="K106" s="167"/>
      <c r="L106" s="167"/>
      <c r="M106" s="167"/>
      <c r="N106" s="167"/>
      <c r="O106" s="168"/>
    </row>
    <row r="107" spans="1:15" ht="15" customHeight="1" x14ac:dyDescent="0.75">
      <c r="A107" s="2"/>
      <c r="B107" s="16"/>
      <c r="C107" s="30"/>
      <c r="D107" s="30"/>
      <c r="E107" s="30"/>
      <c r="F107" s="30"/>
      <c r="G107" s="30"/>
      <c r="H107" s="166"/>
      <c r="I107" s="167"/>
      <c r="J107" s="167"/>
      <c r="K107" s="167"/>
      <c r="L107" s="167"/>
      <c r="M107" s="167"/>
      <c r="N107" s="167"/>
      <c r="O107" s="168"/>
    </row>
    <row r="108" spans="1:15" ht="15" customHeight="1" x14ac:dyDescent="0.75">
      <c r="A108" s="2"/>
      <c r="B108" s="16"/>
      <c r="C108" s="30"/>
      <c r="D108" s="30"/>
      <c r="E108" s="30"/>
      <c r="F108" s="30"/>
      <c r="G108" s="30"/>
      <c r="H108" s="166"/>
      <c r="I108" s="167"/>
      <c r="J108" s="167"/>
      <c r="K108" s="167"/>
      <c r="L108" s="167"/>
      <c r="M108" s="167"/>
      <c r="N108" s="167"/>
      <c r="O108" s="168"/>
    </row>
    <row r="109" spans="1:15" ht="15" customHeight="1" x14ac:dyDescent="0.75">
      <c r="A109" s="2"/>
      <c r="B109" s="16"/>
      <c r="C109" s="30"/>
      <c r="D109" s="30"/>
      <c r="E109" s="30"/>
      <c r="F109" s="30"/>
      <c r="G109" s="30"/>
      <c r="H109" s="166"/>
      <c r="I109" s="167"/>
      <c r="J109" s="167"/>
      <c r="K109" s="167"/>
      <c r="L109" s="167"/>
      <c r="M109" s="167"/>
      <c r="N109" s="167"/>
      <c r="O109" s="168"/>
    </row>
    <row r="110" spans="1:15" ht="15" customHeight="1" x14ac:dyDescent="0.75">
      <c r="A110" s="2"/>
      <c r="B110" s="16"/>
      <c r="C110" s="30"/>
      <c r="D110" s="30"/>
      <c r="E110" s="30"/>
      <c r="F110" s="30"/>
      <c r="G110" s="30"/>
      <c r="H110" s="166"/>
      <c r="I110" s="167"/>
      <c r="J110" s="167"/>
      <c r="K110" s="167"/>
      <c r="L110" s="167"/>
      <c r="M110" s="167"/>
      <c r="N110" s="167"/>
      <c r="O110" s="168"/>
    </row>
    <row r="111" spans="1:15" ht="15" customHeight="1" thickBot="1" x14ac:dyDescent="0.9">
      <c r="A111" s="2"/>
      <c r="B111" s="16"/>
      <c r="C111" s="30"/>
      <c r="D111" s="30"/>
      <c r="E111" s="30"/>
      <c r="F111" s="30"/>
      <c r="G111" s="30"/>
      <c r="H111" s="169"/>
      <c r="I111" s="170"/>
      <c r="J111" s="170"/>
      <c r="K111" s="170"/>
      <c r="L111" s="170"/>
      <c r="M111" s="170"/>
      <c r="N111" s="170"/>
      <c r="O111" s="171"/>
    </row>
    <row r="112" spans="1:15" ht="15.5" thickTop="1" x14ac:dyDescent="0.75">
      <c r="A112" s="2"/>
      <c r="B112" s="16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6" x14ac:dyDescent="0.75">
      <c r="A113" s="155" t="s">
        <v>107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7"/>
    </row>
    <row r="114" spans="1:16" ht="30" customHeight="1" x14ac:dyDescent="0.75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60"/>
    </row>
    <row r="115" spans="1:16" ht="16.5" customHeight="1" x14ac:dyDescent="0.75">
      <c r="A115" s="2"/>
      <c r="N115" s="151" t="s">
        <v>83</v>
      </c>
      <c r="O115" s="151"/>
      <c r="P115" s="151"/>
    </row>
    <row r="116" spans="1:16" x14ac:dyDescent="0.75">
      <c r="A116" s="2"/>
      <c r="B116" s="2"/>
      <c r="C116" s="94">
        <f>'Page couverture'!$J$8</f>
        <v>0</v>
      </c>
      <c r="D116" s="2"/>
      <c r="E116" s="2"/>
      <c r="F116" s="2"/>
      <c r="G116" s="2"/>
      <c r="J116" s="2"/>
      <c r="K116" s="2"/>
    </row>
    <row r="117" spans="1:16" ht="25" customHeight="1" x14ac:dyDescent="0.75">
      <c r="A117" s="2"/>
      <c r="C117" s="32" t="s">
        <v>122</v>
      </c>
      <c r="D117" s="2"/>
      <c r="E117" s="2"/>
      <c r="F117" s="2"/>
      <c r="G117" s="2"/>
      <c r="H117" s="2"/>
      <c r="I117" s="2"/>
      <c r="J117" s="2"/>
      <c r="K117" s="2"/>
    </row>
    <row r="118" spans="1:16" x14ac:dyDescent="0.75">
      <c r="A118" s="2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1:16" ht="29.25" customHeight="1" x14ac:dyDescent="0.75">
      <c r="A119" s="2"/>
      <c r="B119" s="2"/>
      <c r="C119" s="140" t="s">
        <v>123</v>
      </c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9"/>
    </row>
    <row r="120" spans="1:16" x14ac:dyDescent="0.75">
      <c r="A120" s="2"/>
      <c r="D120" s="15"/>
      <c r="E120" s="15"/>
      <c r="F120" s="15"/>
      <c r="G120" s="15"/>
      <c r="H120" s="15"/>
      <c r="I120" s="15"/>
      <c r="J120" s="15"/>
      <c r="K120" s="15"/>
    </row>
    <row r="121" spans="1:16" ht="7.5" customHeight="1" x14ac:dyDescent="0.75">
      <c r="A121" s="2"/>
      <c r="C121" s="7"/>
      <c r="D121" s="7"/>
      <c r="E121" s="7"/>
      <c r="F121" s="7"/>
      <c r="G121" s="7"/>
      <c r="H121" s="7"/>
      <c r="I121" s="7"/>
      <c r="J121" s="7"/>
      <c r="K121" s="7"/>
    </row>
    <row r="122" spans="1:16" ht="20.149999999999999" customHeight="1" x14ac:dyDescent="0.75">
      <c r="A122" s="2"/>
      <c r="C122" s="152" t="s">
        <v>117</v>
      </c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1:16" ht="15" customHeight="1" x14ac:dyDescent="0.75">
      <c r="A123" s="2"/>
      <c r="C123" s="161" t="str">
        <f>CONCATENATE(IF(Questionnaire!W276=1,CONCATENATE(" x   ",Questionnaire!C268&amp;CHAR(10)),""),                                                                                                                                                                                                                                                      IF(Questionnaire!W285=1,CONCATENATE(" x   ",Questionnaire!C277&amp;CHAR(10)),""),                                                                                                                                                                                                                                                    IF(Questionnaire!W294=1,CONCATENATE(" x   ",Questionnaire!C286&amp;CHAR(10)),""),                                                                                                                                                                                                                                         IF(Questionnaire!W303=1,CONCATENATE(" x   ",Questionnaire!C295&amp;CHAR(10)),""),                                                                                                                                                                                                                                              IF(Questionnaire!W312=1,CONCATENATE(" x   ",Questionnaire!C304&amp;CHAR(10)),""),"")</f>
        <v/>
      </c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</row>
    <row r="124" spans="1:16" x14ac:dyDescent="0.75">
      <c r="A124" s="2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</row>
    <row r="125" spans="1:16" x14ac:dyDescent="0.75">
      <c r="A125" s="2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</row>
    <row r="126" spans="1:16" x14ac:dyDescent="0.75">
      <c r="A126" s="2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</row>
    <row r="127" spans="1:16" x14ac:dyDescent="0.75">
      <c r="A127" s="2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</row>
    <row r="128" spans="1:16" ht="15" customHeight="1" x14ac:dyDescent="0.75">
      <c r="A128" s="2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</row>
    <row r="129" spans="1:15" x14ac:dyDescent="0.75">
      <c r="A129" s="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</row>
    <row r="130" spans="1:15" x14ac:dyDescent="0.75">
      <c r="A130" s="2"/>
      <c r="B130" s="16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5" s="103" customFormat="1" ht="15" customHeight="1" x14ac:dyDescent="0.75">
      <c r="A131" s="128"/>
      <c r="B131" s="150" t="s">
        <v>118</v>
      </c>
      <c r="C131" s="150"/>
      <c r="D131" s="150"/>
      <c r="E131" s="150"/>
      <c r="F131" s="150"/>
      <c r="G131" s="127"/>
      <c r="H131" s="68" t="s">
        <v>112</v>
      </c>
      <c r="I131" s="127"/>
      <c r="J131" s="127"/>
      <c r="K131" s="127"/>
      <c r="L131" s="127"/>
    </row>
    <row r="132" spans="1:15" ht="5.25" customHeight="1" x14ac:dyDescent="0.75">
      <c r="A132" s="2"/>
      <c r="B132" s="2"/>
      <c r="C132" s="30"/>
      <c r="D132" s="30"/>
      <c r="E132" s="30"/>
      <c r="F132" s="30"/>
      <c r="G132" s="30"/>
      <c r="I132" s="60"/>
      <c r="J132" s="33"/>
      <c r="K132" s="33"/>
      <c r="L132" s="33"/>
      <c r="M132" s="33"/>
      <c r="N132" s="33"/>
      <c r="O132" s="33"/>
    </row>
    <row r="133" spans="1:15" x14ac:dyDescent="0.75">
      <c r="A133" s="2"/>
      <c r="B133" s="2"/>
      <c r="C133" s="30"/>
      <c r="D133" s="30"/>
      <c r="E133" s="30"/>
      <c r="F133" s="30"/>
      <c r="G133" s="30"/>
      <c r="H133" s="163"/>
      <c r="I133" s="164"/>
      <c r="J133" s="164"/>
      <c r="K133" s="164"/>
      <c r="L133" s="164"/>
      <c r="M133" s="164"/>
      <c r="N133" s="164"/>
      <c r="O133" s="165"/>
    </row>
    <row r="134" spans="1:15" x14ac:dyDescent="0.75">
      <c r="A134" s="2"/>
      <c r="B134" s="2"/>
      <c r="C134" s="30"/>
      <c r="D134" s="30"/>
      <c r="E134" s="30"/>
      <c r="F134" s="30"/>
      <c r="G134" s="30"/>
      <c r="H134" s="166"/>
      <c r="I134" s="167"/>
      <c r="J134" s="167"/>
      <c r="K134" s="167"/>
      <c r="L134" s="167"/>
      <c r="M134" s="167"/>
      <c r="N134" s="167"/>
      <c r="O134" s="168"/>
    </row>
    <row r="135" spans="1:15" x14ac:dyDescent="0.75">
      <c r="A135" s="2"/>
      <c r="B135" s="2"/>
      <c r="C135" s="30"/>
      <c r="D135" s="30"/>
      <c r="E135" s="30"/>
      <c r="F135" s="30"/>
      <c r="G135" s="30"/>
      <c r="H135" s="166"/>
      <c r="I135" s="167"/>
      <c r="J135" s="167"/>
      <c r="K135" s="167"/>
      <c r="L135" s="167"/>
      <c r="M135" s="167"/>
      <c r="N135" s="167"/>
      <c r="O135" s="168"/>
    </row>
    <row r="136" spans="1:15" x14ac:dyDescent="0.75">
      <c r="A136" s="2"/>
      <c r="B136" s="2"/>
      <c r="C136" s="30"/>
      <c r="D136" s="30"/>
      <c r="E136" s="30"/>
      <c r="F136" s="30"/>
      <c r="G136" s="30"/>
      <c r="H136" s="166"/>
      <c r="I136" s="167"/>
      <c r="J136" s="167"/>
      <c r="K136" s="167"/>
      <c r="L136" s="167"/>
      <c r="M136" s="167"/>
      <c r="N136" s="167"/>
      <c r="O136" s="168"/>
    </row>
    <row r="137" spans="1:15" x14ac:dyDescent="0.75">
      <c r="A137" s="2"/>
      <c r="B137" s="2"/>
      <c r="C137" s="30"/>
      <c r="D137" s="30"/>
      <c r="E137" s="30"/>
      <c r="F137" s="30"/>
      <c r="G137" s="30"/>
      <c r="H137" s="166"/>
      <c r="I137" s="167"/>
      <c r="J137" s="167"/>
      <c r="K137" s="167"/>
      <c r="L137" s="167"/>
      <c r="M137" s="167"/>
      <c r="N137" s="167"/>
      <c r="O137" s="168"/>
    </row>
    <row r="138" spans="1:15" x14ac:dyDescent="0.75">
      <c r="A138" s="2"/>
      <c r="B138" s="2"/>
      <c r="C138" s="30"/>
      <c r="D138" s="30"/>
      <c r="E138" s="30"/>
      <c r="F138" s="30"/>
      <c r="G138" s="30"/>
      <c r="H138" s="166"/>
      <c r="I138" s="167"/>
      <c r="J138" s="167"/>
      <c r="K138" s="167"/>
      <c r="L138" s="167"/>
      <c r="M138" s="167"/>
      <c r="N138" s="167"/>
      <c r="O138" s="168"/>
    </row>
    <row r="139" spans="1:15" x14ac:dyDescent="0.75">
      <c r="A139" s="2"/>
      <c r="B139" s="2"/>
      <c r="C139" s="30"/>
      <c r="D139" s="30"/>
      <c r="E139" s="30"/>
      <c r="F139" s="30"/>
      <c r="G139" s="30"/>
      <c r="H139" s="166"/>
      <c r="I139" s="167"/>
      <c r="J139" s="167"/>
      <c r="K139" s="167"/>
      <c r="L139" s="167"/>
      <c r="M139" s="167"/>
      <c r="N139" s="167"/>
      <c r="O139" s="168"/>
    </row>
    <row r="140" spans="1:15" x14ac:dyDescent="0.75">
      <c r="A140" s="2"/>
      <c r="B140" s="2"/>
      <c r="C140" s="30"/>
      <c r="D140" s="30"/>
      <c r="E140" s="30"/>
      <c r="F140" s="30"/>
      <c r="G140" s="30"/>
      <c r="H140" s="166"/>
      <c r="I140" s="167"/>
      <c r="J140" s="167"/>
      <c r="K140" s="167"/>
      <c r="L140" s="167"/>
      <c r="M140" s="167"/>
      <c r="N140" s="167"/>
      <c r="O140" s="168"/>
    </row>
    <row r="141" spans="1:15" x14ac:dyDescent="0.75">
      <c r="A141" s="2"/>
      <c r="C141" s="7"/>
      <c r="D141" s="7"/>
      <c r="E141" s="7"/>
      <c r="F141" s="7"/>
      <c r="G141" s="7"/>
      <c r="H141" s="166"/>
      <c r="I141" s="167"/>
      <c r="J141" s="167"/>
      <c r="K141" s="167"/>
      <c r="L141" s="167"/>
      <c r="M141" s="167"/>
      <c r="N141" s="167"/>
      <c r="O141" s="168"/>
    </row>
    <row r="142" spans="1:15" x14ac:dyDescent="0.75">
      <c r="A142" s="2"/>
      <c r="C142" s="7"/>
      <c r="D142" s="7"/>
      <c r="E142" s="7"/>
      <c r="F142" s="7"/>
      <c r="G142" s="7"/>
      <c r="H142" s="166"/>
      <c r="I142" s="167"/>
      <c r="J142" s="167"/>
      <c r="K142" s="167"/>
      <c r="L142" s="167"/>
      <c r="M142" s="167"/>
      <c r="N142" s="167"/>
      <c r="O142" s="168"/>
    </row>
    <row r="143" spans="1:15" x14ac:dyDescent="0.75">
      <c r="H143" s="166"/>
      <c r="I143" s="167"/>
      <c r="J143" s="167"/>
      <c r="K143" s="167"/>
      <c r="L143" s="167"/>
      <c r="M143" s="167"/>
      <c r="N143" s="167"/>
      <c r="O143" s="168"/>
    </row>
    <row r="144" spans="1:15" x14ac:dyDescent="0.75">
      <c r="H144" s="166"/>
      <c r="I144" s="167"/>
      <c r="J144" s="167"/>
      <c r="K144" s="167"/>
      <c r="L144" s="167"/>
      <c r="M144" s="167"/>
      <c r="N144" s="167"/>
      <c r="O144" s="168"/>
    </row>
    <row r="145" spans="8:15" ht="15.5" thickBot="1" x14ac:dyDescent="0.9">
      <c r="H145" s="169"/>
      <c r="I145" s="170"/>
      <c r="J145" s="170"/>
      <c r="K145" s="170"/>
      <c r="L145" s="170"/>
      <c r="M145" s="170"/>
      <c r="N145" s="170"/>
      <c r="O145" s="171"/>
    </row>
    <row r="146" spans="8:15" ht="15.5" thickTop="1" x14ac:dyDescent="0.75"/>
    <row r="147" spans="8:15" hidden="1" x14ac:dyDescent="0.75"/>
    <row r="148" spans="8:15" hidden="1" x14ac:dyDescent="0.75"/>
    <row r="149" spans="8:15" hidden="1" x14ac:dyDescent="0.75"/>
    <row r="150" spans="8:15" hidden="1" x14ac:dyDescent="0.75"/>
    <row r="151" spans="8:15" hidden="1" x14ac:dyDescent="0.75"/>
    <row r="152" spans="8:15" hidden="1" x14ac:dyDescent="0.75"/>
  </sheetData>
  <sheetProtection formatRows="0"/>
  <mergeCells count="32">
    <mergeCell ref="C46:M46"/>
    <mergeCell ref="C123:M129"/>
    <mergeCell ref="B24:F24"/>
    <mergeCell ref="H133:O145"/>
    <mergeCell ref="C6:N6"/>
    <mergeCell ref="C45:N45"/>
    <mergeCell ref="C84:N84"/>
    <mergeCell ref="C118:N118"/>
    <mergeCell ref="H26:O38"/>
    <mergeCell ref="H65:O77"/>
    <mergeCell ref="A79:P80"/>
    <mergeCell ref="H99:O111"/>
    <mergeCell ref="A113:P114"/>
    <mergeCell ref="N81:P81"/>
    <mergeCell ref="C50:M61"/>
    <mergeCell ref="C49:M49"/>
    <mergeCell ref="A1:P2"/>
    <mergeCell ref="A40:P41"/>
    <mergeCell ref="N3:P3"/>
    <mergeCell ref="N42:P42"/>
    <mergeCell ref="C11:M22"/>
    <mergeCell ref="C10:M10"/>
    <mergeCell ref="C7:M7"/>
    <mergeCell ref="B63:F63"/>
    <mergeCell ref="B97:F97"/>
    <mergeCell ref="B131:F131"/>
    <mergeCell ref="N115:P115"/>
    <mergeCell ref="C88:M88"/>
    <mergeCell ref="C89:M95"/>
    <mergeCell ref="C122:M122"/>
    <mergeCell ref="C85:M85"/>
    <mergeCell ref="C119:M119"/>
  </mergeCells>
  <conditionalFormatting sqref="H133 H99 H65 H26">
    <cfRule type="containsBlanks" dxfId="0" priority="4">
      <formula>LEN(TRIM(H26))=0</formula>
    </cfRule>
  </conditionalFormatting>
  <printOptions horizontalCentered="1"/>
  <pageMargins left="0.4" right="0.25" top="0.75" bottom="0.75" header="0.3" footer="0.3"/>
  <pageSetup scale="81" orientation="landscape" verticalDpi="0" r:id="rId1"/>
  <rowBreaks count="3" manualBreakCount="3">
    <brk id="39" max="15" man="1"/>
    <brk id="78" max="15" man="1"/>
    <brk id="11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dividualResults">
    <tabColor theme="8" tint="-0.249977111117893"/>
  </sheetPr>
  <dimension ref="A1:X240"/>
  <sheetViews>
    <sheetView showGridLines="0" showRowColHeaders="0" topLeftCell="A221" zoomScale="85" zoomScaleNormal="85" workbookViewId="0">
      <selection activeCell="D107" sqref="D107"/>
    </sheetView>
  </sheetViews>
  <sheetFormatPr defaultColWidth="0" defaultRowHeight="14.75" zeroHeight="1" x14ac:dyDescent="0.75"/>
  <cols>
    <col min="1" max="13" width="9.1796875" customWidth="1"/>
    <col min="14" max="14" width="3.453125" customWidth="1"/>
    <col min="15" max="17" width="9.1796875" hidden="1" customWidth="1"/>
    <col min="18" max="18" width="14.1796875" hidden="1" customWidth="1"/>
    <col min="19" max="19" width="6.26953125" hidden="1" customWidth="1"/>
    <col min="20" max="20" width="16.26953125" hidden="1" customWidth="1"/>
    <col min="21" max="21" width="8.7265625" hidden="1" customWidth="1"/>
    <col min="22" max="22" width="16.54296875" hidden="1" customWidth="1"/>
    <col min="23" max="23" width="2.26953125" hidden="1" customWidth="1"/>
    <col min="24" max="24" width="3" hidden="1" customWidth="1"/>
    <col min="25" max="16384" width="9.1796875" hidden="1"/>
  </cols>
  <sheetData>
    <row r="1" spans="1:14" x14ac:dyDescent="0.75">
      <c r="A1" s="48"/>
      <c r="B1" s="49"/>
      <c r="C1" s="49"/>
      <c r="D1" s="156" t="s">
        <v>107</v>
      </c>
      <c r="E1" s="156"/>
      <c r="F1" s="156"/>
      <c r="G1" s="156"/>
      <c r="H1" s="156"/>
      <c r="I1" s="156"/>
      <c r="J1" s="156"/>
      <c r="K1" s="156"/>
      <c r="L1" s="156"/>
      <c r="M1" s="50"/>
      <c r="N1" s="51"/>
    </row>
    <row r="2" spans="1:14" x14ac:dyDescent="0.75">
      <c r="A2" s="52"/>
      <c r="B2" s="53"/>
      <c r="C2" s="53"/>
      <c r="D2" s="159"/>
      <c r="E2" s="159"/>
      <c r="F2" s="159"/>
      <c r="G2" s="159"/>
      <c r="H2" s="159"/>
      <c r="I2" s="159"/>
      <c r="J2" s="159"/>
      <c r="K2" s="159"/>
      <c r="L2" s="159"/>
      <c r="M2" s="54"/>
      <c r="N2" s="55"/>
    </row>
    <row r="3" spans="1:14" ht="7.5" customHeight="1" x14ac:dyDescent="0.75">
      <c r="A3" s="2"/>
      <c r="B3" s="2"/>
      <c r="C3" s="2"/>
      <c r="D3" s="2"/>
    </row>
    <row r="4" spans="1:14" x14ac:dyDescent="0.75">
      <c r="A4" s="2"/>
      <c r="B4" s="2"/>
      <c r="C4" s="2"/>
      <c r="D4" s="94">
        <f>'Page couverture'!$J$8</f>
        <v>0</v>
      </c>
      <c r="F4" s="2"/>
      <c r="G4" s="2"/>
      <c r="H4" s="2"/>
      <c r="I4" s="2"/>
      <c r="J4" s="2"/>
      <c r="K4" s="2"/>
      <c r="L4" s="2"/>
      <c r="M4" s="2"/>
      <c r="N4" s="2"/>
    </row>
    <row r="5" spans="1:14" ht="25" customHeight="1" x14ac:dyDescent="0.75">
      <c r="A5" s="2"/>
      <c r="B5" s="2"/>
      <c r="C5" s="2"/>
      <c r="D5" s="62" t="s">
        <v>119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75">
      <c r="A6" s="2"/>
      <c r="B6" s="2"/>
      <c r="C6" s="2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2"/>
    </row>
    <row r="7" spans="1:14" x14ac:dyDescent="0.75">
      <c r="A7" s="2"/>
      <c r="B7" s="2"/>
      <c r="C7" s="2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2"/>
    </row>
    <row r="8" spans="1:14" x14ac:dyDescent="0.75">
      <c r="A8" s="2"/>
      <c r="B8" s="2"/>
      <c r="C8" s="2"/>
      <c r="D8" s="2"/>
      <c r="E8" s="2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75">
      <c r="A9" s="2"/>
      <c r="B9" s="2"/>
      <c r="C9" s="2"/>
      <c r="D9" s="2"/>
      <c r="E9" s="172" t="str">
        <f>IF(Analysis!$B$281=0,"Réponses au sondage du participant 1 :",CONCATENATE(Analysis!$B$281,"'s Survey Responses:"))</f>
        <v>Réponses au sondage du participant 1 :</v>
      </c>
      <c r="F9" s="172"/>
      <c r="G9" s="172"/>
      <c r="H9" s="172"/>
      <c r="I9" s="172"/>
      <c r="J9" s="172"/>
      <c r="K9" s="172"/>
      <c r="L9" s="172"/>
      <c r="M9" s="15"/>
      <c r="N9" s="15"/>
    </row>
    <row r="10" spans="1:14" x14ac:dyDescent="0.75">
      <c r="A10" s="2"/>
      <c r="B10" s="2"/>
      <c r="C10" s="2"/>
      <c r="D10" s="2"/>
      <c r="E10" s="4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75">
      <c r="B11" s="40"/>
      <c r="C11" s="40"/>
      <c r="D11" s="2"/>
      <c r="E11" s="35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75">
      <c r="A12" s="2"/>
      <c r="B12" s="2"/>
      <c r="C12" s="2"/>
      <c r="D12" s="2"/>
      <c r="E12" s="16"/>
      <c r="F12" s="33"/>
      <c r="G12" s="33"/>
      <c r="H12" s="33"/>
      <c r="I12" s="33"/>
      <c r="J12" s="33"/>
      <c r="K12" s="33"/>
      <c r="L12" s="33"/>
      <c r="M12" s="33"/>
      <c r="N12" s="33"/>
    </row>
    <row r="13" spans="1:14" x14ac:dyDescent="0.75">
      <c r="A13" s="2"/>
      <c r="B13" s="2"/>
      <c r="C13" s="2"/>
      <c r="D13" s="2"/>
      <c r="E13" s="16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75">
      <c r="A14" s="2"/>
      <c r="B14" s="2"/>
      <c r="C14" s="2"/>
      <c r="D14" s="2"/>
      <c r="E14" s="16"/>
      <c r="F14" s="33"/>
      <c r="G14" s="33"/>
      <c r="H14" s="33"/>
      <c r="I14" s="33"/>
      <c r="J14" s="33"/>
      <c r="K14" s="33"/>
      <c r="L14" s="33"/>
      <c r="M14" s="33"/>
      <c r="N14" s="33"/>
    </row>
    <row r="15" spans="1:14" x14ac:dyDescent="0.75">
      <c r="A15" s="2"/>
      <c r="B15" s="2"/>
      <c r="C15" s="2"/>
      <c r="D15" s="2"/>
      <c r="E15" s="16"/>
      <c r="F15" s="33"/>
      <c r="G15" s="33"/>
      <c r="H15" s="33"/>
      <c r="I15" s="33"/>
      <c r="J15" s="33"/>
      <c r="K15" s="33"/>
      <c r="L15" s="33"/>
      <c r="M15" s="33"/>
      <c r="N15" s="33"/>
    </row>
    <row r="16" spans="1:14" x14ac:dyDescent="0.75">
      <c r="A16" s="2"/>
      <c r="B16" s="2"/>
      <c r="C16" s="2"/>
      <c r="D16" s="2"/>
      <c r="E16" s="16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75">
      <c r="A17" s="2"/>
      <c r="B17" s="2"/>
      <c r="C17" s="2"/>
      <c r="D17" s="2"/>
      <c r="E17" s="16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75">
      <c r="A18" s="2"/>
      <c r="B18" s="2"/>
      <c r="C18" s="2"/>
      <c r="D18" s="2"/>
      <c r="E18" s="16"/>
      <c r="F18" s="33"/>
      <c r="G18" s="33"/>
      <c r="H18" s="33"/>
      <c r="I18" s="33"/>
      <c r="J18" s="33"/>
      <c r="K18" s="33"/>
      <c r="L18" s="33"/>
      <c r="M18" s="33"/>
      <c r="N18" s="33"/>
    </row>
    <row r="19" spans="1:14" x14ac:dyDescent="0.75">
      <c r="A19" s="2"/>
      <c r="B19" s="2"/>
      <c r="C19" s="2"/>
      <c r="D19" s="2"/>
      <c r="E19" s="16"/>
      <c r="F19" s="33"/>
      <c r="G19" s="33"/>
      <c r="H19" s="33"/>
      <c r="I19" s="33"/>
      <c r="J19" s="33"/>
      <c r="K19" s="33"/>
      <c r="L19" s="33"/>
      <c r="M19" s="33"/>
      <c r="N19" s="33"/>
    </row>
    <row r="20" spans="1:14" x14ac:dyDescent="0.75">
      <c r="A20" s="2"/>
      <c r="B20" s="2"/>
      <c r="C20" s="2"/>
      <c r="D20" s="2"/>
      <c r="E20" s="16"/>
      <c r="F20" s="33"/>
      <c r="G20" s="33"/>
      <c r="H20" s="33"/>
      <c r="I20" s="33"/>
      <c r="J20" s="33"/>
      <c r="K20" s="33"/>
      <c r="L20" s="33"/>
      <c r="M20" s="33"/>
      <c r="N20" s="33"/>
    </row>
    <row r="21" spans="1:14" x14ac:dyDescent="0.75">
      <c r="A21" s="2"/>
      <c r="B21" s="2"/>
      <c r="C21" s="2"/>
      <c r="D21" s="2"/>
      <c r="E21" s="16"/>
      <c r="F21" s="33"/>
      <c r="G21" s="33"/>
      <c r="H21" s="33"/>
      <c r="I21" s="33"/>
      <c r="J21" s="33"/>
      <c r="K21" s="33"/>
      <c r="L21" s="33"/>
      <c r="M21" s="33"/>
      <c r="N21" s="33"/>
    </row>
    <row r="22" spans="1:14" x14ac:dyDescent="0.75">
      <c r="A22" s="2"/>
      <c r="B22" s="2"/>
      <c r="C22" s="2"/>
      <c r="D22" s="2"/>
      <c r="E22" s="16"/>
      <c r="F22" s="33"/>
      <c r="G22" s="33"/>
      <c r="H22" s="33"/>
      <c r="I22" s="33"/>
      <c r="J22" s="33"/>
      <c r="K22" s="33"/>
      <c r="L22" s="33"/>
      <c r="M22" s="33"/>
      <c r="N22" s="33"/>
    </row>
    <row r="23" spans="1:14" x14ac:dyDescent="0.75">
      <c r="A23" s="2"/>
      <c r="B23" s="2"/>
      <c r="C23" s="2"/>
      <c r="D23" s="2"/>
      <c r="E23" s="16"/>
      <c r="F23" s="33"/>
      <c r="G23" s="33"/>
      <c r="H23" s="33"/>
      <c r="I23" s="33"/>
      <c r="J23" s="33"/>
      <c r="K23" s="33"/>
      <c r="L23" s="33"/>
      <c r="M23" s="33"/>
      <c r="N23" s="33"/>
    </row>
    <row r="24" spans="1:14" x14ac:dyDescent="0.75">
      <c r="A24" s="2"/>
      <c r="B24" s="2"/>
      <c r="C24" s="2"/>
      <c r="D24" s="2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75">
      <c r="A25" s="2"/>
      <c r="B25" s="2"/>
      <c r="C25" s="2"/>
      <c r="D25" s="2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75">
      <c r="A26" s="2"/>
      <c r="B26" s="2"/>
      <c r="C26" s="2"/>
      <c r="D26" s="2"/>
      <c r="E26" s="36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75">
      <c r="A27" s="2"/>
      <c r="B27" s="2"/>
      <c r="C27" s="2"/>
      <c r="D27" s="2"/>
      <c r="E27" s="38"/>
      <c r="F27" s="39"/>
      <c r="G27" s="39"/>
      <c r="H27" s="39"/>
      <c r="I27" s="39"/>
      <c r="J27" s="39"/>
      <c r="K27" s="39"/>
      <c r="L27" s="39"/>
      <c r="M27" s="39"/>
      <c r="N27" s="39"/>
    </row>
    <row r="28" spans="1:14" x14ac:dyDescent="0.75">
      <c r="A28" s="2"/>
      <c r="B28" s="2"/>
      <c r="C28" s="2"/>
      <c r="D28" s="2"/>
      <c r="E28" s="38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75">
      <c r="A29" s="2"/>
      <c r="B29" s="2"/>
      <c r="C29" s="2"/>
      <c r="D29" s="2"/>
      <c r="E29" s="38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75">
      <c r="A30" s="2"/>
      <c r="B30" s="2"/>
      <c r="C30" s="2"/>
      <c r="D30" s="2"/>
      <c r="E30" s="38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75">
      <c r="A31" s="2"/>
      <c r="B31" s="2"/>
      <c r="C31" s="2"/>
      <c r="D31" s="2"/>
      <c r="E31" s="38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75">
      <c r="A32" s="2"/>
      <c r="B32" s="2"/>
      <c r="C32" s="2"/>
      <c r="D32" s="2"/>
      <c r="E32" s="38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75">
      <c r="A33" s="2"/>
      <c r="B33" s="2"/>
      <c r="C33" s="2"/>
      <c r="D33" s="2"/>
      <c r="E33" s="38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75">
      <c r="A34" s="2"/>
      <c r="B34" s="2"/>
      <c r="C34" s="2"/>
      <c r="D34" s="2"/>
      <c r="E34" s="38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5" customHeight="1" x14ac:dyDescent="0.75">
      <c r="A35" s="48"/>
      <c r="B35" s="49"/>
      <c r="C35" s="49"/>
      <c r="D35" s="156" t="s">
        <v>107</v>
      </c>
      <c r="E35" s="156"/>
      <c r="F35" s="156"/>
      <c r="G35" s="156"/>
      <c r="H35" s="156"/>
      <c r="I35" s="156"/>
      <c r="J35" s="156"/>
      <c r="K35" s="156"/>
      <c r="L35" s="156"/>
      <c r="M35" s="50"/>
      <c r="N35" s="51"/>
    </row>
    <row r="36" spans="1:14" ht="15" customHeight="1" x14ac:dyDescent="0.75">
      <c r="A36" s="52"/>
      <c r="B36" s="53"/>
      <c r="C36" s="53"/>
      <c r="D36" s="159"/>
      <c r="E36" s="159"/>
      <c r="F36" s="159"/>
      <c r="G36" s="159"/>
      <c r="H36" s="159"/>
      <c r="I36" s="159"/>
      <c r="J36" s="159"/>
      <c r="K36" s="159"/>
      <c r="L36" s="159"/>
      <c r="M36" s="54"/>
      <c r="N36" s="55"/>
    </row>
    <row r="37" spans="1:14" ht="7.5" customHeight="1" x14ac:dyDescent="0.75">
      <c r="A37" s="2"/>
      <c r="B37" s="2"/>
      <c r="C37" s="2"/>
      <c r="D37" s="2"/>
    </row>
    <row r="38" spans="1:14" x14ac:dyDescent="0.75">
      <c r="A38" s="2"/>
      <c r="B38" s="2"/>
      <c r="C38" s="2"/>
      <c r="D38" s="94">
        <f>'Page couverture'!$J$8</f>
        <v>0</v>
      </c>
      <c r="E38" s="2"/>
      <c r="F38" s="2"/>
      <c r="G38" s="2"/>
      <c r="H38" s="2"/>
      <c r="J38" s="2"/>
      <c r="K38" s="2"/>
      <c r="L38" s="2"/>
      <c r="M38" s="2"/>
      <c r="N38" s="2"/>
    </row>
    <row r="39" spans="1:14" ht="25" customHeight="1" x14ac:dyDescent="0.75">
      <c r="A39" s="2"/>
      <c r="B39" s="2"/>
      <c r="C39" s="2"/>
      <c r="D39" s="62" t="s">
        <v>119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75">
      <c r="A40" s="2"/>
      <c r="B40" s="2"/>
      <c r="C40" s="2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2"/>
    </row>
    <row r="41" spans="1:14" x14ac:dyDescent="0.75">
      <c r="A41" s="2"/>
      <c r="B41" s="2"/>
      <c r="C41" s="2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2"/>
    </row>
    <row r="42" spans="1:14" x14ac:dyDescent="0.75">
      <c r="A42" s="2"/>
      <c r="B42" s="2"/>
      <c r="C42" s="2"/>
      <c r="D42" s="2"/>
      <c r="E42" s="2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75">
      <c r="A43" s="2"/>
      <c r="B43" s="2"/>
      <c r="C43" s="2"/>
      <c r="D43" s="2"/>
      <c r="E43" s="173" t="str">
        <f>IF(Analysis!$B$234=0,"Réponses au sondage du participant 2 :",CONCATENATE(Analysis!$B$234,"'s Survey Responses:"))</f>
        <v>Réponses au sondage du participant 2 :</v>
      </c>
      <c r="F43" s="173"/>
      <c r="G43" s="173"/>
      <c r="H43" s="173"/>
      <c r="I43" s="173"/>
      <c r="J43" s="173"/>
      <c r="K43" s="173"/>
      <c r="L43" s="173"/>
      <c r="M43" s="15"/>
      <c r="N43" s="15"/>
    </row>
    <row r="44" spans="1:14" x14ac:dyDescent="0.75">
      <c r="A44" s="2"/>
      <c r="B44" s="2"/>
      <c r="C44" s="2"/>
      <c r="D44" s="2"/>
      <c r="E44" s="4"/>
      <c r="F44" s="34"/>
      <c r="G44" s="34"/>
      <c r="H44" s="34"/>
      <c r="I44" s="34"/>
      <c r="J44" s="34"/>
      <c r="K44" s="34"/>
      <c r="L44" s="34"/>
      <c r="M44" s="34"/>
      <c r="N44" s="34"/>
    </row>
    <row r="45" spans="1:14" x14ac:dyDescent="0.75">
      <c r="B45" s="40"/>
      <c r="C45" s="40"/>
      <c r="D45" s="2"/>
      <c r="E45" s="35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75">
      <c r="A46" s="2"/>
      <c r="B46" s="2"/>
      <c r="C46" s="2"/>
      <c r="D46" s="2"/>
      <c r="E46" s="16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75">
      <c r="A47" s="2"/>
      <c r="B47" s="2"/>
      <c r="C47" s="2"/>
      <c r="D47" s="2"/>
      <c r="E47" s="16"/>
      <c r="F47" s="33"/>
      <c r="G47" s="33"/>
      <c r="H47" s="33"/>
      <c r="I47" s="33"/>
      <c r="J47" s="33"/>
      <c r="K47" s="33"/>
      <c r="L47" s="33"/>
      <c r="M47" s="33"/>
      <c r="N47" s="33"/>
    </row>
    <row r="48" spans="1:14" x14ac:dyDescent="0.75">
      <c r="A48" s="2"/>
      <c r="B48" s="2"/>
      <c r="C48" s="2"/>
      <c r="D48" s="2"/>
      <c r="E48" s="16"/>
      <c r="F48" s="33"/>
      <c r="G48" s="33"/>
      <c r="H48" s="33"/>
      <c r="I48" s="33"/>
      <c r="J48" s="33"/>
      <c r="K48" s="33"/>
      <c r="L48" s="33"/>
      <c r="M48" s="33"/>
      <c r="N48" s="33"/>
    </row>
    <row r="49" spans="1:14" x14ac:dyDescent="0.75">
      <c r="A49" s="2"/>
      <c r="B49" s="2"/>
      <c r="C49" s="2"/>
      <c r="D49" s="2"/>
      <c r="E49" s="16"/>
      <c r="F49" s="33"/>
      <c r="G49" s="33"/>
      <c r="H49" s="33"/>
      <c r="I49" s="33"/>
      <c r="J49" s="33"/>
      <c r="K49" s="33"/>
      <c r="L49" s="33"/>
      <c r="M49" s="33"/>
      <c r="N49" s="33"/>
    </row>
    <row r="50" spans="1:14" x14ac:dyDescent="0.75">
      <c r="A50" s="2"/>
      <c r="B50" s="2"/>
      <c r="C50" s="2"/>
      <c r="D50" s="2"/>
      <c r="E50" s="16"/>
      <c r="F50" s="33"/>
      <c r="G50" s="33"/>
      <c r="H50" s="33"/>
      <c r="I50" s="33"/>
      <c r="J50" s="33"/>
      <c r="K50" s="33"/>
      <c r="L50" s="33"/>
      <c r="M50" s="33"/>
      <c r="N50" s="33"/>
    </row>
    <row r="51" spans="1:14" x14ac:dyDescent="0.75">
      <c r="A51" s="2"/>
      <c r="B51" s="2"/>
      <c r="C51" s="2"/>
      <c r="D51" s="2"/>
      <c r="E51" s="16"/>
      <c r="F51" s="33"/>
      <c r="G51" s="33"/>
      <c r="H51" s="33"/>
      <c r="I51" s="33"/>
      <c r="J51" s="33"/>
      <c r="K51" s="33"/>
      <c r="L51" s="33"/>
      <c r="M51" s="33"/>
      <c r="N51" s="33"/>
    </row>
    <row r="52" spans="1:14" x14ac:dyDescent="0.75">
      <c r="A52" s="2"/>
      <c r="B52" s="2"/>
      <c r="C52" s="2"/>
      <c r="D52" s="2"/>
      <c r="E52" s="16"/>
      <c r="F52" s="33"/>
      <c r="G52" s="33"/>
      <c r="H52" s="33"/>
      <c r="I52" s="33"/>
      <c r="J52" s="33"/>
      <c r="K52" s="33"/>
      <c r="L52" s="33"/>
      <c r="M52" s="33"/>
      <c r="N52" s="33"/>
    </row>
    <row r="53" spans="1:14" x14ac:dyDescent="0.75">
      <c r="A53" s="2"/>
      <c r="B53" s="2"/>
      <c r="C53" s="2"/>
      <c r="D53" s="2"/>
      <c r="E53" s="16"/>
      <c r="F53" s="33"/>
      <c r="G53" s="33"/>
      <c r="H53" s="33"/>
      <c r="I53" s="33"/>
      <c r="J53" s="33"/>
      <c r="K53" s="33"/>
      <c r="L53" s="33"/>
      <c r="M53" s="33"/>
      <c r="N53" s="33"/>
    </row>
    <row r="54" spans="1:14" x14ac:dyDescent="0.75">
      <c r="A54" s="2"/>
      <c r="B54" s="2"/>
      <c r="C54" s="2"/>
      <c r="D54" s="2"/>
      <c r="E54" s="16"/>
      <c r="F54" s="33"/>
      <c r="G54" s="33"/>
      <c r="H54" s="33"/>
      <c r="I54" s="33"/>
      <c r="J54" s="33"/>
      <c r="K54" s="33"/>
      <c r="L54" s="33"/>
      <c r="M54" s="33"/>
      <c r="N54" s="33"/>
    </row>
    <row r="55" spans="1:14" x14ac:dyDescent="0.75">
      <c r="A55" s="2"/>
      <c r="B55" s="2"/>
      <c r="C55" s="2"/>
      <c r="D55" s="2"/>
      <c r="E55" s="16"/>
      <c r="F55" s="33"/>
      <c r="G55" s="33"/>
      <c r="H55" s="33"/>
      <c r="I55" s="33"/>
      <c r="J55" s="33"/>
      <c r="K55" s="33"/>
      <c r="L55" s="33"/>
      <c r="M55" s="33"/>
      <c r="N55" s="33"/>
    </row>
    <row r="56" spans="1:14" x14ac:dyDescent="0.75">
      <c r="A56" s="2"/>
      <c r="B56" s="2"/>
      <c r="C56" s="2"/>
      <c r="D56" s="2"/>
      <c r="E56" s="16"/>
      <c r="F56" s="33"/>
      <c r="G56" s="33"/>
      <c r="H56" s="33"/>
      <c r="I56" s="33"/>
      <c r="J56" s="33"/>
      <c r="K56" s="33"/>
      <c r="L56" s="33"/>
      <c r="M56" s="33"/>
      <c r="N56" s="33"/>
    </row>
    <row r="57" spans="1:14" x14ac:dyDescent="0.75">
      <c r="A57" s="2"/>
      <c r="B57" s="2"/>
      <c r="C57" s="2"/>
      <c r="D57" s="2"/>
      <c r="E57" s="16"/>
      <c r="F57" s="33"/>
      <c r="G57" s="33"/>
      <c r="H57" s="33"/>
      <c r="I57" s="33"/>
      <c r="J57" s="33"/>
      <c r="K57" s="33"/>
      <c r="L57" s="33"/>
      <c r="M57" s="33"/>
      <c r="N57" s="33"/>
    </row>
    <row r="58" spans="1:14" x14ac:dyDescent="0.75">
      <c r="A58" s="2"/>
      <c r="B58" s="2"/>
      <c r="C58" s="2"/>
      <c r="D58" s="2"/>
      <c r="F58" s="7"/>
      <c r="G58" s="7"/>
      <c r="H58" s="7"/>
      <c r="I58" s="7"/>
      <c r="J58" s="7"/>
      <c r="K58" s="7"/>
      <c r="L58" s="7"/>
      <c r="M58" s="7"/>
      <c r="N58" s="7"/>
    </row>
    <row r="59" spans="1:14" x14ac:dyDescent="0.75">
      <c r="A59" s="2"/>
      <c r="B59" s="2"/>
      <c r="C59" s="2"/>
      <c r="D59" s="2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75">
      <c r="A60" s="2"/>
      <c r="B60" s="2"/>
      <c r="C60" s="2"/>
      <c r="D60" s="2"/>
      <c r="E60" s="36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75">
      <c r="A61" s="2"/>
      <c r="B61" s="2"/>
      <c r="C61" s="2"/>
      <c r="D61" s="2"/>
      <c r="E61" s="38"/>
      <c r="F61" s="39"/>
      <c r="G61" s="39"/>
      <c r="H61" s="39"/>
      <c r="I61" s="39"/>
      <c r="J61" s="39"/>
      <c r="K61" s="39"/>
      <c r="L61" s="39"/>
      <c r="M61" s="39"/>
      <c r="N61" s="39"/>
    </row>
    <row r="62" spans="1:14" x14ac:dyDescent="0.75">
      <c r="A62" s="2"/>
      <c r="B62" s="2"/>
      <c r="C62" s="2"/>
      <c r="D62" s="2"/>
      <c r="E62" s="38"/>
      <c r="F62" s="39"/>
      <c r="G62" s="39"/>
      <c r="H62" s="39"/>
      <c r="I62" s="39"/>
      <c r="J62" s="39"/>
      <c r="K62" s="39"/>
      <c r="L62" s="39"/>
      <c r="M62" s="39"/>
      <c r="N62" s="39"/>
    </row>
    <row r="63" spans="1:14" x14ac:dyDescent="0.75">
      <c r="A63" s="2"/>
      <c r="B63" s="2"/>
      <c r="C63" s="2"/>
      <c r="D63" s="2"/>
      <c r="E63" s="38"/>
      <c r="F63" s="39"/>
      <c r="G63" s="39"/>
      <c r="H63" s="39"/>
      <c r="I63" s="39"/>
      <c r="J63" s="39"/>
      <c r="K63" s="39"/>
      <c r="L63" s="39"/>
      <c r="M63" s="39"/>
      <c r="N63" s="39"/>
    </row>
    <row r="64" spans="1:14" x14ac:dyDescent="0.75">
      <c r="A64" s="2"/>
      <c r="B64" s="2"/>
      <c r="C64" s="2"/>
      <c r="D64" s="2"/>
      <c r="E64" s="38"/>
      <c r="F64" s="39"/>
      <c r="G64" s="39"/>
      <c r="H64" s="39"/>
      <c r="I64" s="39"/>
      <c r="J64" s="39"/>
      <c r="K64" s="39"/>
      <c r="L64" s="39"/>
      <c r="M64" s="39"/>
      <c r="N64" s="39"/>
    </row>
    <row r="65" spans="1:14" x14ac:dyDescent="0.75">
      <c r="A65" s="2"/>
      <c r="B65" s="2"/>
      <c r="C65" s="2"/>
      <c r="D65" s="2"/>
      <c r="E65" s="38"/>
      <c r="F65" s="39"/>
      <c r="G65" s="39"/>
      <c r="H65" s="39"/>
      <c r="I65" s="39"/>
      <c r="J65" s="39"/>
      <c r="K65" s="39"/>
      <c r="L65" s="39"/>
      <c r="M65" s="39"/>
      <c r="N65" s="39"/>
    </row>
    <row r="66" spans="1:14" x14ac:dyDescent="0.75">
      <c r="A66" s="2"/>
      <c r="B66" s="2"/>
      <c r="C66" s="2"/>
      <c r="D66" s="2"/>
      <c r="E66" s="38"/>
      <c r="F66" s="39"/>
      <c r="G66" s="39"/>
      <c r="H66" s="39"/>
      <c r="I66" s="39"/>
      <c r="J66" s="39"/>
      <c r="K66" s="39"/>
      <c r="L66" s="39"/>
      <c r="M66" s="39"/>
      <c r="N66" s="39"/>
    </row>
    <row r="67" spans="1:14" x14ac:dyDescent="0.75">
      <c r="A67" s="2"/>
      <c r="B67" s="2"/>
      <c r="C67" s="2"/>
      <c r="D67" s="2"/>
      <c r="E67" s="38"/>
      <c r="F67" s="39"/>
      <c r="G67" s="39"/>
      <c r="H67" s="39"/>
      <c r="I67" s="39"/>
      <c r="J67" s="39"/>
      <c r="K67" s="39"/>
      <c r="L67" s="39"/>
      <c r="M67" s="39"/>
      <c r="N67" s="39"/>
    </row>
    <row r="68" spans="1:14" x14ac:dyDescent="0.75">
      <c r="A68" s="2"/>
      <c r="B68" s="2"/>
      <c r="C68" s="2"/>
      <c r="D68" s="2"/>
      <c r="E68" s="38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5" customHeight="1" x14ac:dyDescent="0.75">
      <c r="A69" s="48"/>
      <c r="B69" s="49"/>
      <c r="C69" s="49"/>
      <c r="D69" s="156" t="s">
        <v>107</v>
      </c>
      <c r="E69" s="156"/>
      <c r="F69" s="156"/>
      <c r="G69" s="156"/>
      <c r="H69" s="156"/>
      <c r="I69" s="156"/>
      <c r="J69" s="156"/>
      <c r="K69" s="156"/>
      <c r="L69" s="156"/>
      <c r="M69" s="50"/>
      <c r="N69" s="51"/>
    </row>
    <row r="70" spans="1:14" ht="15" customHeight="1" x14ac:dyDescent="0.75">
      <c r="A70" s="52"/>
      <c r="B70" s="53"/>
      <c r="C70" s="53"/>
      <c r="D70" s="159"/>
      <c r="E70" s="159"/>
      <c r="F70" s="159"/>
      <c r="G70" s="159"/>
      <c r="H70" s="159"/>
      <c r="I70" s="159"/>
      <c r="J70" s="159"/>
      <c r="K70" s="159"/>
      <c r="L70" s="159"/>
      <c r="M70" s="54"/>
      <c r="N70" s="55"/>
    </row>
    <row r="71" spans="1:14" ht="7.5" customHeight="1" x14ac:dyDescent="0.75">
      <c r="A71" s="2"/>
      <c r="B71" s="2"/>
      <c r="C71" s="2"/>
      <c r="D71" s="2"/>
    </row>
    <row r="72" spans="1:14" x14ac:dyDescent="0.75">
      <c r="A72" s="2"/>
      <c r="B72" s="2"/>
      <c r="C72" s="2"/>
      <c r="D72" s="94">
        <f>'Page couverture'!$J$8</f>
        <v>0</v>
      </c>
      <c r="F72" s="2"/>
      <c r="G72" s="2"/>
      <c r="H72" s="2"/>
      <c r="I72" s="2"/>
      <c r="J72" s="2"/>
      <c r="K72" s="2"/>
      <c r="L72" s="2"/>
      <c r="M72" s="2"/>
      <c r="N72" s="2"/>
    </row>
    <row r="73" spans="1:14" ht="25" customHeight="1" x14ac:dyDescent="0.75">
      <c r="A73" s="2"/>
      <c r="B73" s="2"/>
      <c r="C73" s="2"/>
      <c r="D73" s="62" t="s">
        <v>119</v>
      </c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75">
      <c r="A74" s="2"/>
      <c r="B74" s="2"/>
      <c r="C74" s="2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2"/>
    </row>
    <row r="75" spans="1:14" x14ac:dyDescent="0.75">
      <c r="A75" s="2"/>
      <c r="B75" s="2"/>
      <c r="C75" s="2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2"/>
    </row>
    <row r="76" spans="1:14" x14ac:dyDescent="0.75">
      <c r="A76" s="2"/>
      <c r="B76" s="2"/>
      <c r="C76" s="2"/>
      <c r="D76" s="2"/>
      <c r="E76" s="2"/>
      <c r="F76" s="31"/>
      <c r="G76" s="31"/>
      <c r="H76" s="31"/>
      <c r="I76" s="31"/>
      <c r="J76" s="31"/>
      <c r="K76" s="31"/>
      <c r="L76" s="31"/>
      <c r="M76" s="31"/>
      <c r="N76" s="31"/>
    </row>
    <row r="77" spans="1:14" x14ac:dyDescent="0.75">
      <c r="A77" s="2"/>
      <c r="B77" s="2"/>
      <c r="C77" s="2"/>
      <c r="D77" s="2"/>
      <c r="E77" s="173" t="str">
        <f>IF(Analysis!$B$188=0,"Réponses au sondage du participant 3 :",CONCATENATE(Analysis!$B$188,"'s Survey Responses:"))</f>
        <v>Réponses au sondage du participant 3 :</v>
      </c>
      <c r="F77" s="173"/>
      <c r="G77" s="173"/>
      <c r="H77" s="173"/>
      <c r="I77" s="173"/>
      <c r="J77" s="173"/>
      <c r="K77" s="173"/>
      <c r="L77" s="173"/>
      <c r="M77" s="15"/>
      <c r="N77" s="15"/>
    </row>
    <row r="78" spans="1:14" x14ac:dyDescent="0.75">
      <c r="A78" s="2"/>
      <c r="B78" s="2"/>
      <c r="C78" s="2"/>
      <c r="D78" s="2"/>
      <c r="E78" s="4"/>
      <c r="F78" s="34"/>
      <c r="G78" s="34"/>
      <c r="H78" s="34"/>
      <c r="I78" s="34"/>
      <c r="J78" s="34"/>
      <c r="K78" s="34"/>
      <c r="L78" s="34"/>
      <c r="M78" s="34"/>
      <c r="N78" s="34"/>
    </row>
    <row r="79" spans="1:14" x14ac:dyDescent="0.75">
      <c r="B79" s="40"/>
      <c r="C79" s="40"/>
      <c r="D79" s="2"/>
      <c r="E79" s="35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75">
      <c r="A80" s="2"/>
      <c r="B80" s="2"/>
      <c r="C80" s="2"/>
      <c r="D80" s="2"/>
      <c r="E80" s="16"/>
      <c r="F80" s="33"/>
      <c r="G80" s="33"/>
      <c r="H80" s="33"/>
      <c r="I80" s="33"/>
      <c r="J80" s="33"/>
      <c r="K80" s="33"/>
      <c r="L80" s="33"/>
      <c r="M80" s="33"/>
      <c r="N80" s="33"/>
    </row>
    <row r="81" spans="1:14" x14ac:dyDescent="0.75">
      <c r="A81" s="2"/>
      <c r="B81" s="2"/>
      <c r="C81" s="2"/>
      <c r="D81" s="2"/>
      <c r="E81" s="16"/>
      <c r="F81" s="33"/>
      <c r="G81" s="33"/>
      <c r="H81" s="33"/>
      <c r="I81" s="33"/>
      <c r="J81" s="33"/>
      <c r="K81" s="33"/>
      <c r="L81" s="33"/>
      <c r="M81" s="33"/>
      <c r="N81" s="33"/>
    </row>
    <row r="82" spans="1:14" x14ac:dyDescent="0.75">
      <c r="A82" s="2"/>
      <c r="B82" s="2"/>
      <c r="C82" s="2"/>
      <c r="D82" s="2"/>
      <c r="E82" s="16"/>
      <c r="F82" s="33"/>
      <c r="G82" s="33"/>
      <c r="H82" s="33"/>
      <c r="I82" s="33"/>
      <c r="J82" s="33"/>
      <c r="K82" s="33"/>
      <c r="L82" s="33"/>
      <c r="M82" s="33"/>
      <c r="N82" s="33"/>
    </row>
    <row r="83" spans="1:14" x14ac:dyDescent="0.75">
      <c r="A83" s="2"/>
      <c r="B83" s="2"/>
      <c r="C83" s="2"/>
      <c r="D83" s="2"/>
      <c r="E83" s="16"/>
      <c r="F83" s="33"/>
      <c r="G83" s="33"/>
      <c r="H83" s="33"/>
      <c r="I83" s="33"/>
      <c r="J83" s="33"/>
      <c r="K83" s="33"/>
      <c r="L83" s="33"/>
      <c r="M83" s="33"/>
      <c r="N83" s="33"/>
    </row>
    <row r="84" spans="1:14" x14ac:dyDescent="0.75">
      <c r="A84" s="2"/>
      <c r="B84" s="2"/>
      <c r="C84" s="2"/>
      <c r="D84" s="2"/>
      <c r="E84" s="16"/>
      <c r="F84" s="33"/>
      <c r="G84" s="33"/>
      <c r="H84" s="33"/>
      <c r="I84" s="33"/>
      <c r="J84" s="33"/>
      <c r="K84" s="33"/>
      <c r="L84" s="33"/>
      <c r="M84" s="33"/>
      <c r="N84" s="33"/>
    </row>
    <row r="85" spans="1:14" x14ac:dyDescent="0.75">
      <c r="A85" s="2"/>
      <c r="B85" s="2"/>
      <c r="C85" s="2"/>
      <c r="D85" s="2"/>
      <c r="E85" s="16"/>
      <c r="F85" s="33"/>
      <c r="G85" s="33"/>
      <c r="H85" s="33"/>
      <c r="I85" s="33"/>
      <c r="J85" s="33"/>
      <c r="K85" s="33"/>
      <c r="L85" s="33"/>
      <c r="M85" s="33"/>
      <c r="N85" s="33"/>
    </row>
    <row r="86" spans="1:14" x14ac:dyDescent="0.75">
      <c r="A86" s="2"/>
      <c r="B86" s="2"/>
      <c r="C86" s="2"/>
      <c r="D86" s="2"/>
      <c r="E86" s="16"/>
      <c r="F86" s="33"/>
      <c r="G86" s="33"/>
      <c r="H86" s="33"/>
      <c r="I86" s="33"/>
      <c r="J86" s="33"/>
      <c r="K86" s="33"/>
      <c r="L86" s="33"/>
      <c r="M86" s="33"/>
      <c r="N86" s="33"/>
    </row>
    <row r="87" spans="1:14" x14ac:dyDescent="0.75">
      <c r="A87" s="2"/>
      <c r="B87" s="2"/>
      <c r="C87" s="2"/>
      <c r="D87" s="2"/>
      <c r="E87" s="16"/>
      <c r="F87" s="33"/>
      <c r="G87" s="33"/>
      <c r="H87" s="33"/>
      <c r="I87" s="33"/>
      <c r="J87" s="33"/>
      <c r="K87" s="33"/>
      <c r="L87" s="33"/>
      <c r="M87" s="33"/>
      <c r="N87" s="33"/>
    </row>
    <row r="88" spans="1:14" x14ac:dyDescent="0.75">
      <c r="A88" s="2"/>
      <c r="B88" s="2"/>
      <c r="C88" s="2"/>
      <c r="D88" s="2"/>
      <c r="E88" s="16"/>
      <c r="F88" s="33"/>
      <c r="G88" s="33"/>
      <c r="H88" s="33"/>
      <c r="I88" s="33"/>
      <c r="J88" s="33"/>
      <c r="K88" s="33"/>
      <c r="L88" s="33"/>
      <c r="M88" s="33"/>
      <c r="N88" s="33"/>
    </row>
    <row r="89" spans="1:14" x14ac:dyDescent="0.75">
      <c r="A89" s="2"/>
      <c r="B89" s="2"/>
      <c r="C89" s="2"/>
      <c r="D89" s="2"/>
      <c r="E89" s="16"/>
      <c r="F89" s="33"/>
      <c r="G89" s="33"/>
      <c r="H89" s="33"/>
      <c r="I89" s="33"/>
      <c r="J89" s="33"/>
      <c r="K89" s="33"/>
      <c r="L89" s="33"/>
      <c r="M89" s="33"/>
      <c r="N89" s="33"/>
    </row>
    <row r="90" spans="1:14" x14ac:dyDescent="0.75">
      <c r="A90" s="2"/>
      <c r="B90" s="2"/>
      <c r="C90" s="2"/>
      <c r="D90" s="2"/>
      <c r="E90" s="16"/>
      <c r="F90" s="33"/>
      <c r="G90" s="33"/>
      <c r="H90" s="33"/>
      <c r="I90" s="33"/>
      <c r="J90" s="33"/>
      <c r="K90" s="33"/>
      <c r="L90" s="33"/>
      <c r="M90" s="33"/>
      <c r="N90" s="33"/>
    </row>
    <row r="91" spans="1:14" x14ac:dyDescent="0.75">
      <c r="A91" s="2"/>
      <c r="B91" s="2"/>
      <c r="C91" s="2"/>
      <c r="D91" s="2"/>
      <c r="E91" s="16"/>
      <c r="F91" s="33"/>
      <c r="G91" s="33"/>
      <c r="H91" s="33"/>
      <c r="I91" s="33"/>
      <c r="J91" s="33"/>
      <c r="K91" s="33"/>
      <c r="L91" s="33"/>
      <c r="M91" s="33"/>
      <c r="N91" s="33"/>
    </row>
    <row r="92" spans="1:14" x14ac:dyDescent="0.75">
      <c r="A92" s="2"/>
      <c r="B92" s="2"/>
      <c r="C92" s="2"/>
      <c r="D92" s="2"/>
      <c r="F92" s="7"/>
      <c r="G92" s="7"/>
      <c r="H92" s="7"/>
      <c r="I92" s="7"/>
      <c r="J92" s="7"/>
      <c r="K92" s="7"/>
      <c r="L92" s="7"/>
      <c r="M92" s="7"/>
      <c r="N92" s="7"/>
    </row>
    <row r="93" spans="1:14" x14ac:dyDescent="0.75">
      <c r="A93" s="2"/>
      <c r="B93" s="2"/>
      <c r="C93" s="2"/>
      <c r="D93" s="2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75">
      <c r="A94" s="2"/>
      <c r="B94" s="2"/>
      <c r="C94" s="2"/>
      <c r="D94" s="2"/>
      <c r="E94" s="36"/>
      <c r="F94" s="37"/>
      <c r="G94" s="37"/>
      <c r="H94" s="37"/>
      <c r="I94" s="37"/>
      <c r="J94" s="37"/>
      <c r="K94" s="37"/>
      <c r="L94" s="37"/>
      <c r="M94" s="37"/>
      <c r="N94" s="37"/>
    </row>
    <row r="95" spans="1:14" x14ac:dyDescent="0.75">
      <c r="A95" s="2"/>
      <c r="B95" s="2"/>
      <c r="C95" s="2"/>
      <c r="D95" s="2"/>
      <c r="E95" s="38"/>
      <c r="F95" s="39"/>
      <c r="G95" s="39"/>
      <c r="H95" s="39"/>
      <c r="I95" s="39"/>
      <c r="J95" s="39"/>
      <c r="K95" s="39"/>
      <c r="L95" s="39"/>
      <c r="M95" s="39"/>
      <c r="N95" s="39"/>
    </row>
    <row r="96" spans="1:14" x14ac:dyDescent="0.75">
      <c r="A96" s="2"/>
      <c r="B96" s="2"/>
      <c r="C96" s="2"/>
      <c r="D96" s="2"/>
      <c r="E96" s="38"/>
      <c r="F96" s="39"/>
      <c r="G96" s="39"/>
      <c r="H96" s="39"/>
      <c r="I96" s="39"/>
      <c r="J96" s="39"/>
      <c r="K96" s="39"/>
      <c r="L96" s="39"/>
      <c r="M96" s="39"/>
      <c r="N96" s="39"/>
    </row>
    <row r="97" spans="1:14" x14ac:dyDescent="0.75">
      <c r="A97" s="2"/>
      <c r="B97" s="2"/>
      <c r="C97" s="2"/>
      <c r="D97" s="2"/>
      <c r="E97" s="38"/>
      <c r="F97" s="39"/>
      <c r="G97" s="39"/>
      <c r="H97" s="39"/>
      <c r="I97" s="39"/>
      <c r="J97" s="39"/>
      <c r="K97" s="39"/>
      <c r="L97" s="39"/>
      <c r="M97" s="39"/>
      <c r="N97" s="39"/>
    </row>
    <row r="98" spans="1:14" x14ac:dyDescent="0.75">
      <c r="A98" s="2"/>
      <c r="B98" s="2"/>
      <c r="C98" s="2"/>
      <c r="D98" s="2"/>
      <c r="E98" s="38"/>
      <c r="F98" s="39"/>
      <c r="G98" s="39"/>
      <c r="H98" s="39"/>
      <c r="I98" s="39"/>
      <c r="J98" s="39"/>
      <c r="K98" s="39"/>
      <c r="L98" s="39"/>
      <c r="M98" s="39"/>
      <c r="N98" s="39"/>
    </row>
    <row r="99" spans="1:14" x14ac:dyDescent="0.75">
      <c r="A99" s="2"/>
      <c r="B99" s="2"/>
      <c r="C99" s="2"/>
      <c r="D99" s="2"/>
      <c r="E99" s="38"/>
      <c r="F99" s="39"/>
      <c r="G99" s="39"/>
      <c r="H99" s="39"/>
      <c r="I99" s="39"/>
      <c r="J99" s="39"/>
      <c r="K99" s="39"/>
      <c r="L99" s="39"/>
      <c r="M99" s="39"/>
      <c r="N99" s="39"/>
    </row>
    <row r="100" spans="1:14" x14ac:dyDescent="0.75">
      <c r="A100" s="2"/>
      <c r="B100" s="2"/>
      <c r="C100" s="2"/>
      <c r="D100" s="2"/>
      <c r="E100" s="38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x14ac:dyDescent="0.75">
      <c r="A101" s="2"/>
      <c r="B101" s="2"/>
      <c r="C101" s="2"/>
      <c r="D101" s="2"/>
      <c r="E101" s="38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x14ac:dyDescent="0.75">
      <c r="A102" s="2"/>
      <c r="B102" s="2"/>
      <c r="C102" s="2"/>
      <c r="D102" s="2"/>
      <c r="E102" s="38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5" customHeight="1" x14ac:dyDescent="0.75">
      <c r="A103" s="48"/>
      <c r="B103" s="49"/>
      <c r="C103" s="49"/>
      <c r="D103" s="156" t="s">
        <v>107</v>
      </c>
      <c r="E103" s="156"/>
      <c r="F103" s="156"/>
      <c r="G103" s="156"/>
      <c r="H103" s="156"/>
      <c r="I103" s="156"/>
      <c r="J103" s="156"/>
      <c r="K103" s="156"/>
      <c r="L103" s="156"/>
      <c r="M103" s="50"/>
      <c r="N103" s="51"/>
    </row>
    <row r="104" spans="1:14" ht="15" customHeight="1" x14ac:dyDescent="0.75">
      <c r="A104" s="52"/>
      <c r="B104" s="53"/>
      <c r="C104" s="53"/>
      <c r="D104" s="159"/>
      <c r="E104" s="159"/>
      <c r="F104" s="159"/>
      <c r="G104" s="159"/>
      <c r="H104" s="159"/>
      <c r="I104" s="159"/>
      <c r="J104" s="159"/>
      <c r="K104" s="159"/>
      <c r="L104" s="159"/>
      <c r="M104" s="54"/>
      <c r="N104" s="55"/>
    </row>
    <row r="105" spans="1:14" ht="7.5" customHeight="1" x14ac:dyDescent="0.75">
      <c r="A105" s="2"/>
      <c r="B105" s="2"/>
      <c r="C105" s="2"/>
      <c r="D105" s="2"/>
    </row>
    <row r="106" spans="1:14" x14ac:dyDescent="0.75">
      <c r="A106" s="2"/>
      <c r="B106" s="2"/>
      <c r="C106" s="2"/>
      <c r="D106" s="94">
        <f>'Page couverture'!$J$8</f>
        <v>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25" customHeight="1" x14ac:dyDescent="0.75">
      <c r="A107" s="2"/>
      <c r="B107" s="2"/>
      <c r="C107" s="2"/>
      <c r="D107" s="62" t="s">
        <v>119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75">
      <c r="A108" s="2"/>
      <c r="B108" s="2"/>
      <c r="C108" s="2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2"/>
    </row>
    <row r="109" spans="1:14" x14ac:dyDescent="0.75">
      <c r="A109" s="2"/>
      <c r="B109" s="2"/>
      <c r="C109" s="2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2"/>
    </row>
    <row r="110" spans="1:14" x14ac:dyDescent="0.75">
      <c r="A110" s="2"/>
      <c r="B110" s="2"/>
      <c r="C110" s="2"/>
      <c r="D110" s="2"/>
      <c r="E110" s="2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x14ac:dyDescent="0.75">
      <c r="A111" s="2"/>
      <c r="B111" s="2"/>
      <c r="C111" s="2"/>
      <c r="D111" s="2"/>
      <c r="E111" s="173" t="str">
        <f>IF(Analysis!$B$142=0,"Réponses au sondage du participant 4 :",CONCATENATE(Analysis!$B$142,"'s Survey Responses:"))</f>
        <v>Réponses au sondage du participant 4 :</v>
      </c>
      <c r="F111" s="173"/>
      <c r="G111" s="173"/>
      <c r="H111" s="173"/>
      <c r="I111" s="173"/>
      <c r="J111" s="173"/>
      <c r="K111" s="173"/>
      <c r="L111" s="173"/>
      <c r="M111" s="15"/>
      <c r="N111" s="15"/>
    </row>
    <row r="112" spans="1:14" x14ac:dyDescent="0.75">
      <c r="A112" s="2"/>
      <c r="B112" s="2"/>
      <c r="C112" s="2"/>
      <c r="D112" s="2"/>
      <c r="E112" s="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x14ac:dyDescent="0.75">
      <c r="B113" s="40"/>
      <c r="C113" s="40"/>
      <c r="D113" s="2"/>
      <c r="E113" s="35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75">
      <c r="A114" s="2"/>
      <c r="B114" s="2"/>
      <c r="C114" s="2"/>
      <c r="D114" s="2"/>
      <c r="E114" s="16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x14ac:dyDescent="0.75">
      <c r="A115" s="2"/>
      <c r="B115" s="2"/>
      <c r="C115" s="2"/>
      <c r="D115" s="2"/>
      <c r="E115" s="16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x14ac:dyDescent="0.75">
      <c r="A116" s="2"/>
      <c r="B116" s="2"/>
      <c r="C116" s="2"/>
      <c r="D116" s="2"/>
      <c r="E116" s="16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x14ac:dyDescent="0.75">
      <c r="A117" s="2"/>
      <c r="B117" s="2"/>
      <c r="C117" s="2"/>
      <c r="D117" s="2"/>
      <c r="E117" s="16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x14ac:dyDescent="0.75">
      <c r="A118" s="2"/>
      <c r="B118" s="2"/>
      <c r="C118" s="2"/>
      <c r="D118" s="2"/>
      <c r="E118" s="16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x14ac:dyDescent="0.75">
      <c r="A119" s="2"/>
      <c r="B119" s="2"/>
      <c r="C119" s="2"/>
      <c r="D119" s="2"/>
      <c r="E119" s="16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x14ac:dyDescent="0.75">
      <c r="A120" s="2"/>
      <c r="B120" s="2"/>
      <c r="C120" s="2"/>
      <c r="D120" s="2"/>
      <c r="E120" s="16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x14ac:dyDescent="0.75">
      <c r="A121" s="2"/>
      <c r="B121" s="2"/>
      <c r="C121" s="2"/>
      <c r="D121" s="2"/>
      <c r="E121" s="16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x14ac:dyDescent="0.75">
      <c r="A122" s="2"/>
      <c r="B122" s="2"/>
      <c r="C122" s="2"/>
      <c r="D122" s="2"/>
      <c r="E122" s="16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x14ac:dyDescent="0.75">
      <c r="A123" s="2"/>
      <c r="B123" s="2"/>
      <c r="C123" s="2"/>
      <c r="D123" s="2"/>
      <c r="E123" s="16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x14ac:dyDescent="0.75">
      <c r="A124" s="2"/>
      <c r="B124" s="2"/>
      <c r="C124" s="2"/>
      <c r="D124" s="2"/>
      <c r="E124" s="16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x14ac:dyDescent="0.75">
      <c r="A125" s="2"/>
      <c r="B125" s="2"/>
      <c r="C125" s="2"/>
      <c r="D125" s="2"/>
      <c r="E125" s="16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x14ac:dyDescent="0.75">
      <c r="A126" s="2"/>
      <c r="B126" s="2"/>
      <c r="C126" s="2"/>
      <c r="D126" s="2"/>
      <c r="F126" s="7"/>
      <c r="G126" s="7"/>
      <c r="H126" s="7"/>
      <c r="I126" s="7"/>
      <c r="J126" s="7"/>
      <c r="K126" s="7"/>
      <c r="L126" s="7"/>
      <c r="M126" s="7"/>
      <c r="N126" s="7"/>
    </row>
    <row r="127" spans="1:14" x14ac:dyDescent="0.75">
      <c r="A127" s="2"/>
      <c r="B127" s="2"/>
      <c r="C127" s="2"/>
      <c r="D127" s="2"/>
      <c r="F127" s="7"/>
      <c r="G127" s="7"/>
      <c r="H127" s="7"/>
      <c r="I127" s="7"/>
      <c r="J127" s="7"/>
      <c r="K127" s="7"/>
      <c r="L127" s="7"/>
      <c r="M127" s="7"/>
      <c r="N127" s="7"/>
    </row>
    <row r="128" spans="1:14" x14ac:dyDescent="0.75">
      <c r="A128" s="2"/>
      <c r="B128" s="2"/>
      <c r="C128" s="2"/>
      <c r="D128" s="2"/>
      <c r="E128" s="36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x14ac:dyDescent="0.75">
      <c r="A129" s="2"/>
      <c r="B129" s="2"/>
      <c r="C129" s="2"/>
      <c r="D129" s="2"/>
      <c r="E129" s="38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x14ac:dyDescent="0.75">
      <c r="A130" s="2"/>
      <c r="B130" s="2"/>
      <c r="C130" s="2"/>
      <c r="D130" s="2"/>
      <c r="E130" s="38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x14ac:dyDescent="0.75">
      <c r="A131" s="2"/>
      <c r="B131" s="2"/>
      <c r="C131" s="2"/>
      <c r="D131" s="2"/>
      <c r="E131" s="38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x14ac:dyDescent="0.75">
      <c r="A132" s="2"/>
      <c r="B132" s="2"/>
      <c r="C132" s="2"/>
      <c r="D132" s="2"/>
      <c r="E132" s="38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x14ac:dyDescent="0.75">
      <c r="A133" s="2"/>
      <c r="B133" s="2"/>
      <c r="C133" s="2"/>
      <c r="D133" s="2"/>
      <c r="E133" s="38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x14ac:dyDescent="0.75">
      <c r="A134" s="2"/>
      <c r="B134" s="2"/>
      <c r="C134" s="2"/>
      <c r="D134" s="2"/>
      <c r="E134" s="38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x14ac:dyDescent="0.75">
      <c r="A135" s="2"/>
      <c r="B135" s="2"/>
      <c r="C135" s="2"/>
      <c r="D135" s="2"/>
      <c r="E135" s="38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x14ac:dyDescent="0.75">
      <c r="A136" s="2"/>
      <c r="B136" s="2"/>
      <c r="C136" s="2"/>
      <c r="D136" s="2"/>
      <c r="E136" s="38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5" customHeight="1" x14ac:dyDescent="0.75">
      <c r="A137" s="48"/>
      <c r="B137" s="49"/>
      <c r="C137" s="49"/>
      <c r="D137" s="156" t="s">
        <v>107</v>
      </c>
      <c r="E137" s="156"/>
      <c r="F137" s="156"/>
      <c r="G137" s="156"/>
      <c r="H137" s="156"/>
      <c r="I137" s="156"/>
      <c r="J137" s="156"/>
      <c r="K137" s="156"/>
      <c r="L137" s="156"/>
      <c r="M137" s="50"/>
      <c r="N137" s="51"/>
    </row>
    <row r="138" spans="1:14" ht="15" customHeight="1" x14ac:dyDescent="0.75">
      <c r="A138" s="52"/>
      <c r="B138" s="53"/>
      <c r="C138" s="53"/>
      <c r="D138" s="159"/>
      <c r="E138" s="159"/>
      <c r="F138" s="159"/>
      <c r="G138" s="159"/>
      <c r="H138" s="159"/>
      <c r="I138" s="159"/>
      <c r="J138" s="159"/>
      <c r="K138" s="159"/>
      <c r="L138" s="159"/>
      <c r="M138" s="54"/>
      <c r="N138" s="55"/>
    </row>
    <row r="139" spans="1:14" ht="7.5" customHeight="1" x14ac:dyDescent="0.75">
      <c r="A139" s="2"/>
      <c r="B139" s="2"/>
      <c r="C139" s="2"/>
      <c r="D139" s="2"/>
    </row>
    <row r="140" spans="1:14" x14ac:dyDescent="0.75">
      <c r="A140" s="2"/>
      <c r="B140" s="2"/>
      <c r="C140" s="2"/>
      <c r="D140" s="94">
        <f>'Page couverture'!$J$8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25" customHeight="1" x14ac:dyDescent="0.75">
      <c r="A141" s="2"/>
      <c r="B141" s="2"/>
      <c r="C141" s="2"/>
      <c r="D141" s="62" t="s">
        <v>119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75">
      <c r="A142" s="2"/>
      <c r="B142" s="2"/>
      <c r="C142" s="2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2"/>
    </row>
    <row r="143" spans="1:14" x14ac:dyDescent="0.75">
      <c r="A143" s="2"/>
      <c r="B143" s="2"/>
      <c r="C143" s="2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2"/>
    </row>
    <row r="144" spans="1:14" x14ac:dyDescent="0.75">
      <c r="A144" s="2"/>
      <c r="B144" s="2"/>
      <c r="C144" s="2"/>
      <c r="D144" s="2"/>
      <c r="E144" s="2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x14ac:dyDescent="0.75">
      <c r="A145" s="2"/>
      <c r="B145" s="2"/>
      <c r="C145" s="2"/>
      <c r="D145" s="2"/>
      <c r="E145" s="173" t="str">
        <f>IF(Analysis!$B$96=0,"Réponses au sondage du participant 5 :",CONCATENATE(Analysis!$B$96,"'s Survey Responses:"))</f>
        <v>Réponses au sondage du participant 5 :</v>
      </c>
      <c r="F145" s="173"/>
      <c r="G145" s="173"/>
      <c r="H145" s="173"/>
      <c r="I145" s="173"/>
      <c r="J145" s="173"/>
      <c r="K145" s="173"/>
      <c r="L145" s="173"/>
      <c r="M145" s="15"/>
      <c r="N145" s="15"/>
    </row>
    <row r="146" spans="1:14" x14ac:dyDescent="0.75">
      <c r="A146" s="2"/>
      <c r="B146" s="2"/>
      <c r="C146" s="2"/>
      <c r="D146" s="2"/>
      <c r="E146" s="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x14ac:dyDescent="0.75">
      <c r="B147" s="40"/>
      <c r="C147" s="40"/>
      <c r="D147" s="2"/>
      <c r="E147" s="35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75">
      <c r="A148" s="2"/>
      <c r="B148" s="2"/>
      <c r="C148" s="2"/>
      <c r="D148" s="2"/>
      <c r="E148" s="16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x14ac:dyDescent="0.75">
      <c r="A149" s="2"/>
      <c r="B149" s="2"/>
      <c r="C149" s="2"/>
      <c r="D149" s="2"/>
      <c r="E149" s="16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x14ac:dyDescent="0.75">
      <c r="A150" s="2"/>
      <c r="B150" s="2"/>
      <c r="C150" s="2"/>
      <c r="D150" s="2"/>
      <c r="E150" s="16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x14ac:dyDescent="0.75">
      <c r="A151" s="2"/>
      <c r="B151" s="2"/>
      <c r="C151" s="2"/>
      <c r="D151" s="2"/>
      <c r="E151" s="16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x14ac:dyDescent="0.75">
      <c r="A152" s="2"/>
      <c r="B152" s="2"/>
      <c r="C152" s="2"/>
      <c r="D152" s="2"/>
      <c r="E152" s="16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x14ac:dyDescent="0.75">
      <c r="A153" s="2"/>
      <c r="B153" s="2"/>
      <c r="C153" s="2"/>
      <c r="D153" s="2"/>
      <c r="E153" s="16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x14ac:dyDescent="0.75">
      <c r="A154" s="2"/>
      <c r="B154" s="2"/>
      <c r="C154" s="2"/>
      <c r="D154" s="2"/>
      <c r="E154" s="16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x14ac:dyDescent="0.75">
      <c r="A155" s="2"/>
      <c r="B155" s="2"/>
      <c r="C155" s="2"/>
      <c r="D155" s="2"/>
      <c r="E155" s="16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75">
      <c r="A156" s="2"/>
      <c r="B156" s="2"/>
      <c r="C156" s="2"/>
      <c r="D156" s="2"/>
      <c r="E156" s="16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75">
      <c r="A157" s="2"/>
      <c r="B157" s="2"/>
      <c r="C157" s="2"/>
      <c r="D157" s="2"/>
      <c r="E157" s="16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75">
      <c r="A158" s="2"/>
      <c r="B158" s="2"/>
      <c r="C158" s="2"/>
      <c r="D158" s="2"/>
      <c r="E158" s="16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x14ac:dyDescent="0.75">
      <c r="A159" s="2"/>
      <c r="B159" s="2"/>
      <c r="C159" s="2"/>
      <c r="D159" s="2"/>
      <c r="E159" s="16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75">
      <c r="A160" s="2"/>
      <c r="B160" s="2"/>
      <c r="C160" s="2"/>
      <c r="D160" s="2"/>
      <c r="F160" s="7"/>
      <c r="G160" s="7"/>
      <c r="H160" s="7"/>
      <c r="I160" s="7"/>
      <c r="J160" s="7"/>
      <c r="K160" s="7"/>
      <c r="L160" s="7"/>
      <c r="M160" s="7"/>
      <c r="N160" s="7"/>
    </row>
    <row r="161" spans="1:14" x14ac:dyDescent="0.75">
      <c r="A161" s="2"/>
      <c r="B161" s="2"/>
      <c r="C161" s="2"/>
      <c r="D161" s="2"/>
      <c r="F161" s="7"/>
      <c r="G161" s="7"/>
      <c r="H161" s="7"/>
      <c r="I161" s="7"/>
      <c r="J161" s="7"/>
      <c r="K161" s="7"/>
      <c r="L161" s="7"/>
      <c r="M161" s="7"/>
      <c r="N161" s="7"/>
    </row>
    <row r="162" spans="1:14" x14ac:dyDescent="0.75">
      <c r="A162" s="2"/>
      <c r="B162" s="2"/>
      <c r="C162" s="2"/>
      <c r="D162" s="2"/>
      <c r="E162" s="36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x14ac:dyDescent="0.75">
      <c r="A163" s="2"/>
      <c r="B163" s="2"/>
      <c r="C163" s="2"/>
      <c r="D163" s="2"/>
      <c r="E163" s="38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x14ac:dyDescent="0.75">
      <c r="A164" s="2"/>
      <c r="B164" s="2"/>
      <c r="C164" s="2"/>
      <c r="D164" s="2"/>
      <c r="E164" s="38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x14ac:dyDescent="0.75">
      <c r="A165" s="2"/>
      <c r="B165" s="2"/>
      <c r="C165" s="2"/>
      <c r="D165" s="2"/>
      <c r="E165" s="38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x14ac:dyDescent="0.75">
      <c r="A166" s="2"/>
      <c r="B166" s="2"/>
      <c r="C166" s="2"/>
      <c r="D166" s="2"/>
      <c r="E166" s="38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x14ac:dyDescent="0.75">
      <c r="A167" s="2"/>
      <c r="B167" s="2"/>
      <c r="C167" s="2"/>
      <c r="D167" s="2"/>
      <c r="E167" s="38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x14ac:dyDescent="0.75">
      <c r="A168" s="2"/>
      <c r="B168" s="2"/>
      <c r="C168" s="2"/>
      <c r="D168" s="2"/>
      <c r="E168" s="38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x14ac:dyDescent="0.75">
      <c r="A169" s="2"/>
      <c r="B169" s="2"/>
      <c r="C169" s="2"/>
      <c r="D169" s="2"/>
      <c r="E169" s="38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x14ac:dyDescent="0.75">
      <c r="A170" s="2"/>
      <c r="B170" s="2"/>
      <c r="C170" s="2"/>
      <c r="D170" s="2"/>
      <c r="E170" s="38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5" customHeight="1" x14ac:dyDescent="0.75">
      <c r="A171" s="48"/>
      <c r="B171" s="49"/>
      <c r="C171" s="49"/>
      <c r="D171" s="156" t="s">
        <v>107</v>
      </c>
      <c r="E171" s="156"/>
      <c r="F171" s="156"/>
      <c r="G171" s="156"/>
      <c r="H171" s="156"/>
      <c r="I171" s="156"/>
      <c r="J171" s="156"/>
      <c r="K171" s="156"/>
      <c r="L171" s="156"/>
      <c r="M171" s="50"/>
      <c r="N171" s="51"/>
    </row>
    <row r="172" spans="1:14" ht="15" customHeight="1" x14ac:dyDescent="0.75">
      <c r="A172" s="52"/>
      <c r="B172" s="53"/>
      <c r="C172" s="53"/>
      <c r="D172" s="159"/>
      <c r="E172" s="159"/>
      <c r="F172" s="159"/>
      <c r="G172" s="159"/>
      <c r="H172" s="159"/>
      <c r="I172" s="159"/>
      <c r="J172" s="159"/>
      <c r="K172" s="159"/>
      <c r="L172" s="159"/>
      <c r="M172" s="54"/>
      <c r="N172" s="55"/>
    </row>
    <row r="173" spans="1:14" ht="7.5" customHeight="1" x14ac:dyDescent="0.75">
      <c r="A173" s="2"/>
      <c r="B173" s="2"/>
      <c r="C173" s="2"/>
      <c r="D173" s="2"/>
    </row>
    <row r="174" spans="1:14" x14ac:dyDescent="0.75">
      <c r="A174" s="2"/>
      <c r="B174" s="2"/>
      <c r="C174" s="2"/>
      <c r="D174" s="94">
        <f>'Page couverture'!$J$8</f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25" customHeight="1" x14ac:dyDescent="0.75">
      <c r="A175" s="2"/>
      <c r="B175" s="2"/>
      <c r="C175" s="2"/>
      <c r="D175" s="62" t="s">
        <v>119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75">
      <c r="A176" s="2"/>
      <c r="B176" s="2"/>
      <c r="C176" s="2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2"/>
    </row>
    <row r="177" spans="1:14" x14ac:dyDescent="0.75">
      <c r="A177" s="2"/>
      <c r="B177" s="2"/>
      <c r="C177" s="2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2"/>
    </row>
    <row r="178" spans="1:14" x14ac:dyDescent="0.75">
      <c r="A178" s="2"/>
      <c r="B178" s="2"/>
      <c r="C178" s="2"/>
      <c r="D178" s="2"/>
      <c r="E178" s="2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x14ac:dyDescent="0.75">
      <c r="A179" s="2"/>
      <c r="B179" s="2"/>
      <c r="C179" s="2"/>
      <c r="D179" s="2"/>
      <c r="E179" s="173" t="str">
        <f>IF(Analysis!$B$50=0,"Réponses au sondage du participant 6 :",CONCATENATE(Analysis!$B$50,"'s Survey Responses:"))</f>
        <v>Réponses au sondage du participant 6 :</v>
      </c>
      <c r="F179" s="173"/>
      <c r="G179" s="173"/>
      <c r="H179" s="173"/>
      <c r="I179" s="173"/>
      <c r="J179" s="173"/>
      <c r="K179" s="173"/>
      <c r="L179" s="173"/>
      <c r="M179" s="15"/>
      <c r="N179" s="15"/>
    </row>
    <row r="180" spans="1:14" x14ac:dyDescent="0.75">
      <c r="A180" s="2"/>
      <c r="B180" s="2"/>
      <c r="C180" s="2"/>
      <c r="D180" s="2"/>
      <c r="E180" s="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1:14" x14ac:dyDescent="0.75">
      <c r="B181" s="40"/>
      <c r="C181" s="40"/>
      <c r="D181" s="2"/>
      <c r="E181" s="35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75">
      <c r="A182" s="2"/>
      <c r="B182" s="2"/>
      <c r="C182" s="2"/>
      <c r="D182" s="2"/>
      <c r="E182" s="16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75">
      <c r="A183" s="2"/>
      <c r="B183" s="2"/>
      <c r="C183" s="2"/>
      <c r="D183" s="2"/>
      <c r="E183" s="16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75">
      <c r="A184" s="2"/>
      <c r="B184" s="2"/>
      <c r="C184" s="2"/>
      <c r="D184" s="2"/>
      <c r="E184" s="16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75">
      <c r="A185" s="2"/>
      <c r="B185" s="2"/>
      <c r="C185" s="2"/>
      <c r="D185" s="2"/>
      <c r="E185" s="16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75">
      <c r="A186" s="2"/>
      <c r="B186" s="2"/>
      <c r="C186" s="2"/>
      <c r="D186" s="2"/>
      <c r="E186" s="16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75">
      <c r="A187" s="2"/>
      <c r="B187" s="2"/>
      <c r="C187" s="2"/>
      <c r="D187" s="2"/>
      <c r="E187" s="16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x14ac:dyDescent="0.75">
      <c r="A188" s="2"/>
      <c r="B188" s="2"/>
      <c r="C188" s="2"/>
      <c r="D188" s="2"/>
      <c r="E188" s="16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75">
      <c r="A189" s="2"/>
      <c r="B189" s="2"/>
      <c r="C189" s="2"/>
      <c r="D189" s="2"/>
      <c r="E189" s="16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75">
      <c r="A190" s="2"/>
      <c r="B190" s="2"/>
      <c r="C190" s="2"/>
      <c r="D190" s="2"/>
      <c r="E190" s="16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x14ac:dyDescent="0.75">
      <c r="A191" s="2"/>
      <c r="B191" s="2"/>
      <c r="C191" s="2"/>
      <c r="D191" s="2"/>
      <c r="E191" s="16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x14ac:dyDescent="0.75">
      <c r="A192" s="2"/>
      <c r="B192" s="2"/>
      <c r="C192" s="2"/>
      <c r="D192" s="2"/>
      <c r="E192" s="16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x14ac:dyDescent="0.75">
      <c r="A193" s="2"/>
      <c r="B193" s="2"/>
      <c r="C193" s="2"/>
      <c r="D193" s="2"/>
      <c r="E193" s="16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x14ac:dyDescent="0.75">
      <c r="A194" s="2"/>
      <c r="B194" s="2"/>
      <c r="C194" s="2"/>
      <c r="D194" s="2"/>
      <c r="F194" s="7"/>
      <c r="G194" s="7"/>
      <c r="H194" s="7"/>
      <c r="I194" s="7"/>
      <c r="J194" s="7"/>
      <c r="K194" s="7"/>
      <c r="L194" s="7"/>
      <c r="M194" s="7"/>
      <c r="N194" s="7"/>
    </row>
    <row r="195" spans="1:14" x14ac:dyDescent="0.75">
      <c r="A195" s="2"/>
      <c r="B195" s="2"/>
      <c r="C195" s="2"/>
      <c r="D195" s="2"/>
      <c r="F195" s="7"/>
      <c r="G195" s="7"/>
      <c r="H195" s="7"/>
      <c r="I195" s="7"/>
      <c r="J195" s="7"/>
      <c r="K195" s="7"/>
      <c r="L195" s="7"/>
      <c r="M195" s="7"/>
      <c r="N195" s="7"/>
    </row>
    <row r="196" spans="1:14" x14ac:dyDescent="0.75">
      <c r="A196" s="2"/>
      <c r="B196" s="2"/>
      <c r="C196" s="2"/>
      <c r="D196" s="2"/>
      <c r="E196" s="36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x14ac:dyDescent="0.75">
      <c r="A197" s="2"/>
      <c r="B197" s="2"/>
      <c r="C197" s="2"/>
      <c r="D197" s="2"/>
      <c r="E197" s="38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x14ac:dyDescent="0.75">
      <c r="A198" s="2"/>
      <c r="B198" s="2"/>
      <c r="C198" s="2"/>
      <c r="D198" s="2"/>
      <c r="E198" s="38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x14ac:dyDescent="0.75">
      <c r="A199" s="2"/>
      <c r="B199" s="2"/>
      <c r="C199" s="2"/>
      <c r="D199" s="2"/>
      <c r="E199" s="38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x14ac:dyDescent="0.75">
      <c r="A200" s="2"/>
      <c r="B200" s="2"/>
      <c r="C200" s="2"/>
      <c r="D200" s="2"/>
      <c r="E200" s="38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x14ac:dyDescent="0.75">
      <c r="A201" s="2"/>
      <c r="B201" s="2"/>
      <c r="C201" s="2"/>
      <c r="D201" s="2"/>
      <c r="E201" s="38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x14ac:dyDescent="0.75">
      <c r="A202" s="2"/>
      <c r="B202" s="2"/>
      <c r="C202" s="2"/>
      <c r="D202" s="2"/>
      <c r="E202" s="38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x14ac:dyDescent="0.75">
      <c r="A203" s="2"/>
      <c r="B203" s="2"/>
      <c r="C203" s="2"/>
      <c r="D203" s="2"/>
      <c r="E203" s="38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x14ac:dyDescent="0.75">
      <c r="A204" s="2"/>
      <c r="B204" s="2"/>
      <c r="C204" s="2"/>
      <c r="D204" s="2"/>
      <c r="E204" s="38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5" customHeight="1" x14ac:dyDescent="0.75">
      <c r="A205" s="48"/>
      <c r="B205" s="49"/>
      <c r="C205" s="49"/>
      <c r="D205" s="156" t="s">
        <v>107</v>
      </c>
      <c r="E205" s="156"/>
      <c r="F205" s="156"/>
      <c r="G205" s="156"/>
      <c r="H205" s="156"/>
      <c r="I205" s="156"/>
      <c r="J205" s="156"/>
      <c r="K205" s="156"/>
      <c r="L205" s="156"/>
      <c r="M205" s="50"/>
      <c r="N205" s="51"/>
    </row>
    <row r="206" spans="1:14" ht="15" customHeight="1" x14ac:dyDescent="0.75">
      <c r="A206" s="52"/>
      <c r="B206" s="53"/>
      <c r="C206" s="53"/>
      <c r="D206" s="159"/>
      <c r="E206" s="159"/>
      <c r="F206" s="159"/>
      <c r="G206" s="159"/>
      <c r="H206" s="159"/>
      <c r="I206" s="159"/>
      <c r="J206" s="159"/>
      <c r="K206" s="159"/>
      <c r="L206" s="159"/>
      <c r="M206" s="54"/>
      <c r="N206" s="55"/>
    </row>
    <row r="207" spans="1:14" ht="7.5" customHeight="1" x14ac:dyDescent="0.75">
      <c r="A207" s="2"/>
      <c r="B207" s="2"/>
      <c r="C207" s="2"/>
      <c r="D207" s="2"/>
    </row>
    <row r="208" spans="1:14" x14ac:dyDescent="0.75">
      <c r="A208" s="2"/>
      <c r="B208" s="2"/>
      <c r="C208" s="2"/>
      <c r="D208" s="94">
        <f>'Page couverture'!$J$8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25" customHeight="1" x14ac:dyDescent="0.75">
      <c r="A209" s="2"/>
      <c r="B209" s="2"/>
      <c r="C209" s="2"/>
      <c r="D209" s="62" t="s">
        <v>119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75">
      <c r="A210" s="2"/>
      <c r="B210" s="2"/>
      <c r="C210" s="2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2"/>
    </row>
    <row r="211" spans="1:14" x14ac:dyDescent="0.75">
      <c r="A211" s="2"/>
      <c r="B211" s="2"/>
      <c r="C211" s="2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2"/>
    </row>
    <row r="212" spans="1:14" x14ac:dyDescent="0.75">
      <c r="A212" s="2"/>
      <c r="B212" s="2"/>
      <c r="C212" s="2"/>
      <c r="D212" s="2"/>
      <c r="E212" s="2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x14ac:dyDescent="0.75">
      <c r="A213" s="2"/>
      <c r="B213" s="2"/>
      <c r="C213" s="2"/>
      <c r="D213" s="2"/>
      <c r="E213" s="173" t="str">
        <f>IF(Analysis!$B$4=0,"Réponses au sondage du participant 7 :",CONCATENATE(Analysis!$B$4,"'s Survey Responses:"))</f>
        <v>Réponses au sondage du participant 7 :</v>
      </c>
      <c r="F213" s="173"/>
      <c r="G213" s="173"/>
      <c r="H213" s="173"/>
      <c r="I213" s="173"/>
      <c r="J213" s="173"/>
      <c r="K213" s="173"/>
      <c r="L213" s="173"/>
      <c r="M213" s="15"/>
      <c r="N213" s="15"/>
    </row>
    <row r="214" spans="1:14" x14ac:dyDescent="0.75">
      <c r="A214" s="2"/>
      <c r="B214" s="2"/>
      <c r="C214" s="2"/>
      <c r="D214" s="2"/>
      <c r="E214" s="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 x14ac:dyDescent="0.75">
      <c r="B215" s="40"/>
      <c r="C215" s="40"/>
      <c r="D215" s="2"/>
      <c r="E215" s="35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75">
      <c r="A216" s="2"/>
      <c r="B216" s="2"/>
      <c r="C216" s="2"/>
      <c r="D216" s="2"/>
      <c r="E216" s="16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x14ac:dyDescent="0.75">
      <c r="A217" s="2"/>
      <c r="B217" s="2"/>
      <c r="C217" s="2"/>
      <c r="D217" s="2"/>
      <c r="E217" s="16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x14ac:dyDescent="0.75">
      <c r="A218" s="2"/>
      <c r="B218" s="2"/>
      <c r="C218" s="2"/>
      <c r="D218" s="2"/>
      <c r="E218" s="16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x14ac:dyDescent="0.75">
      <c r="A219" s="2"/>
      <c r="B219" s="2"/>
      <c r="C219" s="2"/>
      <c r="D219" s="2"/>
      <c r="E219" s="16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x14ac:dyDescent="0.75">
      <c r="A220" s="2"/>
      <c r="B220" s="2"/>
      <c r="C220" s="2"/>
      <c r="D220" s="2"/>
      <c r="E220" s="16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x14ac:dyDescent="0.75">
      <c r="A221" s="2"/>
      <c r="B221" s="2"/>
      <c r="C221" s="2"/>
      <c r="D221" s="2"/>
      <c r="E221" s="16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x14ac:dyDescent="0.75">
      <c r="A222" s="2"/>
      <c r="B222" s="2"/>
      <c r="C222" s="2"/>
      <c r="D222" s="2"/>
      <c r="E222" s="16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x14ac:dyDescent="0.75">
      <c r="A223" s="2"/>
      <c r="B223" s="2"/>
      <c r="C223" s="2"/>
      <c r="D223" s="2"/>
      <c r="E223" s="16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4" x14ac:dyDescent="0.75">
      <c r="A224" s="2"/>
      <c r="B224" s="2"/>
      <c r="C224" s="2"/>
      <c r="D224" s="2"/>
      <c r="E224" s="16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x14ac:dyDescent="0.75">
      <c r="A225" s="2"/>
      <c r="B225" s="2"/>
      <c r="C225" s="2"/>
      <c r="D225" s="2"/>
      <c r="E225" s="16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14" x14ac:dyDescent="0.75">
      <c r="A226" s="2"/>
      <c r="B226" s="2"/>
      <c r="C226" s="2"/>
      <c r="D226" s="2"/>
      <c r="E226" s="16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1:14" x14ac:dyDescent="0.75">
      <c r="A227" s="2"/>
      <c r="B227" s="2"/>
      <c r="C227" s="2"/>
      <c r="D227" s="2"/>
      <c r="E227" s="16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1:14" x14ac:dyDescent="0.75">
      <c r="A228" s="2"/>
      <c r="B228" s="2"/>
      <c r="C228" s="2"/>
      <c r="D228" s="2"/>
      <c r="F228" s="7"/>
      <c r="G228" s="7"/>
      <c r="H228" s="7"/>
      <c r="I228" s="7"/>
      <c r="J228" s="7"/>
      <c r="K228" s="7"/>
      <c r="L228" s="7"/>
      <c r="M228" s="7"/>
      <c r="N228" s="7"/>
    </row>
    <row r="229" spans="1:14" x14ac:dyDescent="0.75">
      <c r="A229" s="2"/>
      <c r="B229" s="2"/>
      <c r="C229" s="2"/>
      <c r="D229" s="2"/>
      <c r="F229" s="7"/>
      <c r="G229" s="7"/>
      <c r="H229" s="7"/>
      <c r="I229" s="7"/>
      <c r="J229" s="7"/>
      <c r="K229" s="7"/>
      <c r="L229" s="7"/>
      <c r="M229" s="7"/>
      <c r="N229" s="7"/>
    </row>
    <row r="230" spans="1:14" x14ac:dyDescent="0.75">
      <c r="A230" s="2"/>
      <c r="B230" s="2"/>
      <c r="C230" s="2"/>
      <c r="D230" s="2"/>
      <c r="E230" s="36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x14ac:dyDescent="0.75">
      <c r="A231" s="2"/>
      <c r="B231" s="2"/>
      <c r="C231" s="2"/>
      <c r="D231" s="2"/>
      <c r="E231" s="38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75">
      <c r="A232" s="2"/>
      <c r="B232" s="2"/>
      <c r="C232" s="2"/>
      <c r="D232" s="2"/>
      <c r="E232" s="38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x14ac:dyDescent="0.75">
      <c r="A233" s="2"/>
      <c r="B233" s="2"/>
      <c r="C233" s="2"/>
      <c r="D233" s="2"/>
      <c r="E233" s="38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x14ac:dyDescent="0.75">
      <c r="A234" s="2"/>
      <c r="B234" s="2"/>
      <c r="C234" s="2"/>
      <c r="D234" s="2"/>
      <c r="E234" s="38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x14ac:dyDescent="0.75">
      <c r="A235" s="2"/>
      <c r="B235" s="2"/>
      <c r="C235" s="2"/>
      <c r="D235" s="2"/>
      <c r="E235" s="38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x14ac:dyDescent="0.75">
      <c r="A236" s="2"/>
      <c r="B236" s="2"/>
      <c r="C236" s="2"/>
      <c r="D236" s="2"/>
      <c r="E236" s="38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x14ac:dyDescent="0.75">
      <c r="A237" s="2"/>
      <c r="B237" s="2"/>
      <c r="C237" s="2"/>
      <c r="D237" s="2"/>
      <c r="E237" s="38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x14ac:dyDescent="0.75">
      <c r="A238" s="2"/>
      <c r="B238" s="2"/>
      <c r="C238" s="2"/>
      <c r="D238" s="2"/>
      <c r="E238" s="38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75"/>
    <row r="240" spans="1:14" hidden="1" x14ac:dyDescent="0.75"/>
  </sheetData>
  <sheetProtection formatRows="0"/>
  <mergeCells count="21">
    <mergeCell ref="E213:L213"/>
    <mergeCell ref="E43:L43"/>
    <mergeCell ref="E77:L77"/>
    <mergeCell ref="E111:L111"/>
    <mergeCell ref="E145:L145"/>
    <mergeCell ref="E179:L179"/>
    <mergeCell ref="D171:L172"/>
    <mergeCell ref="D205:L206"/>
    <mergeCell ref="D142:M143"/>
    <mergeCell ref="D176:M177"/>
    <mergeCell ref="D210:M211"/>
    <mergeCell ref="D1:L2"/>
    <mergeCell ref="D35:L36"/>
    <mergeCell ref="D69:L70"/>
    <mergeCell ref="D103:L104"/>
    <mergeCell ref="D137:L138"/>
    <mergeCell ref="E9:L9"/>
    <mergeCell ref="D6:M7"/>
    <mergeCell ref="D40:M41"/>
    <mergeCell ref="D74:M75"/>
    <mergeCell ref="D108:M109"/>
  </mergeCells>
  <pageMargins left="0.7" right="0.7" top="0.75" bottom="0.75" header="0.3" footer="0.3"/>
  <pageSetup orientation="landscape" verticalDpi="300" r:id="rId1"/>
  <rowBreaks count="1" manualBreakCount="1">
    <brk id="20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nalysis"/>
  <dimension ref="A4:S691"/>
  <sheetViews>
    <sheetView topLeftCell="A278" workbookViewId="0">
      <selection activeCell="B281" sqref="B281:F326"/>
    </sheetView>
  </sheetViews>
  <sheetFormatPr defaultRowHeight="14.75" x14ac:dyDescent="0.75"/>
  <cols>
    <col min="1" max="1" width="16.6328125" customWidth="1"/>
    <col min="2" max="2" width="17.54296875" customWidth="1"/>
    <col min="3" max="3" width="26.6328125" style="46" customWidth="1"/>
    <col min="4" max="4" width="23.81640625" style="46" customWidth="1"/>
    <col min="5" max="5" width="15.7265625" style="46" customWidth="1"/>
    <col min="6" max="6" width="23" style="46" customWidth="1"/>
    <col min="7" max="7" width="7.7265625" customWidth="1"/>
    <col min="8" max="8" width="25.08984375" customWidth="1"/>
    <col min="10" max="10" width="9.1796875" customWidth="1"/>
    <col min="11" max="11" width="5.26953125" customWidth="1"/>
    <col min="12" max="12" width="8.7265625" customWidth="1"/>
    <col min="13" max="13" width="22.1796875" style="103" customWidth="1"/>
    <col min="14" max="14" width="15" style="103" customWidth="1"/>
    <col min="15" max="15" width="13.7265625" style="103" customWidth="1"/>
    <col min="16" max="16" width="25.453125" customWidth="1"/>
  </cols>
  <sheetData>
    <row r="4" spans="1:12" x14ac:dyDescent="0.75">
      <c r="A4" t="s">
        <v>165</v>
      </c>
      <c r="B4">
        <f>Questionnaire!$Q$17</f>
        <v>0</v>
      </c>
      <c r="C4" s="46" t="s">
        <v>162</v>
      </c>
      <c r="D4" s="46" t="s">
        <v>163</v>
      </c>
      <c r="E4" s="46" t="s">
        <v>164</v>
      </c>
      <c r="F4" s="46" t="s">
        <v>161</v>
      </c>
    </row>
    <row r="5" spans="1:12" hidden="1" x14ac:dyDescent="0.75">
      <c r="B5" t="s">
        <v>41</v>
      </c>
      <c r="C5" s="46" t="str">
        <f>Questionnaire!R17</f>
        <v/>
      </c>
      <c r="D5" s="46" t="str">
        <f>Questionnaire!S17</f>
        <v/>
      </c>
      <c r="E5" s="46" t="str">
        <f>Questionnaire!T17</f>
        <v/>
      </c>
      <c r="F5" s="46" t="s">
        <v>161</v>
      </c>
      <c r="I5" s="86" t="s">
        <v>94</v>
      </c>
      <c r="J5" s="87"/>
      <c r="K5" s="87"/>
      <c r="L5" s="88"/>
    </row>
    <row r="6" spans="1:12" hidden="1" x14ac:dyDescent="0.75">
      <c r="B6" t="s">
        <v>42</v>
      </c>
      <c r="C6" s="46" t="str">
        <f>Questionnaire!R26</f>
        <v/>
      </c>
      <c r="D6" s="46" t="str">
        <f>Questionnaire!S26</f>
        <v/>
      </c>
      <c r="E6" s="46" t="str">
        <f>Questionnaire!T26</f>
        <v/>
      </c>
      <c r="F6" s="46" t="s">
        <v>161</v>
      </c>
      <c r="I6" s="89" t="s">
        <v>92</v>
      </c>
      <c r="J6" s="90">
        <v>0</v>
      </c>
      <c r="K6" s="90"/>
      <c r="L6" s="91" t="s">
        <v>93</v>
      </c>
    </row>
    <row r="7" spans="1:12" hidden="1" x14ac:dyDescent="0.75">
      <c r="B7" t="s">
        <v>43</v>
      </c>
      <c r="C7" s="46" t="str">
        <f>Questionnaire!R35</f>
        <v/>
      </c>
      <c r="D7" s="46" t="str">
        <f>Questionnaire!S35</f>
        <v/>
      </c>
      <c r="E7" s="46" t="str">
        <f>Questionnaire!T35</f>
        <v/>
      </c>
      <c r="F7" s="46" t="s">
        <v>161</v>
      </c>
      <c r="I7" s="92"/>
      <c r="J7" s="82"/>
      <c r="K7" s="82"/>
      <c r="L7" s="93"/>
    </row>
    <row r="8" spans="1:12" ht="15.5" hidden="1" thickBot="1" x14ac:dyDescent="0.9">
      <c r="B8" t="s">
        <v>44</v>
      </c>
      <c r="C8" s="46" t="str">
        <f>Questionnaire!R44</f>
        <v/>
      </c>
      <c r="D8" s="46" t="str">
        <f>Questionnaire!S44</f>
        <v/>
      </c>
      <c r="E8" s="46" t="str">
        <f>Questionnaire!T44</f>
        <v/>
      </c>
      <c r="F8" s="46" t="s">
        <v>161</v>
      </c>
      <c r="I8" s="83"/>
      <c r="J8" s="84"/>
      <c r="K8" s="84"/>
      <c r="L8" s="85"/>
    </row>
    <row r="9" spans="1:12" hidden="1" x14ac:dyDescent="0.75">
      <c r="B9" t="s">
        <v>45</v>
      </c>
      <c r="C9" s="46" t="str">
        <f>Questionnaire!R53</f>
        <v/>
      </c>
      <c r="D9" s="46" t="str">
        <f>Questionnaire!S53</f>
        <v/>
      </c>
      <c r="E9" s="46" t="str">
        <f>Questionnaire!T53</f>
        <v/>
      </c>
      <c r="F9" s="46" t="s">
        <v>161</v>
      </c>
    </row>
    <row r="10" spans="1:12" hidden="1" x14ac:dyDescent="0.75">
      <c r="B10" t="s">
        <v>46</v>
      </c>
      <c r="C10" s="46" t="str">
        <f>Questionnaire!R62</f>
        <v/>
      </c>
      <c r="D10" s="46" t="str">
        <f>Questionnaire!S62</f>
        <v/>
      </c>
      <c r="E10" s="46" t="str">
        <f>Questionnaire!T62</f>
        <v/>
      </c>
      <c r="F10" s="46" t="s">
        <v>161</v>
      </c>
    </row>
    <row r="11" spans="1:12" hidden="1" x14ac:dyDescent="0.75">
      <c r="B11" t="s">
        <v>47</v>
      </c>
      <c r="C11" s="46" t="str">
        <f>Questionnaire!R71</f>
        <v/>
      </c>
      <c r="D11" s="46" t="str">
        <f>Questionnaire!S71</f>
        <v/>
      </c>
      <c r="E11" s="46" t="str">
        <f>Questionnaire!T71</f>
        <v/>
      </c>
      <c r="F11" s="46" t="s">
        <v>161</v>
      </c>
    </row>
    <row r="12" spans="1:12" hidden="1" x14ac:dyDescent="0.75">
      <c r="B12" t="s">
        <v>48</v>
      </c>
      <c r="C12" s="46" t="str">
        <f>Questionnaire!R80</f>
        <v/>
      </c>
      <c r="D12" s="46" t="str">
        <f>Questionnaire!S80</f>
        <v/>
      </c>
      <c r="E12" s="46" t="str">
        <f>Questionnaire!T80</f>
        <v/>
      </c>
      <c r="F12" s="46" t="str">
        <f>Questionnaire!U80</f>
        <v/>
      </c>
    </row>
    <row r="13" spans="1:12" hidden="1" x14ac:dyDescent="0.75">
      <c r="B13" t="s">
        <v>49</v>
      </c>
      <c r="C13" s="46" t="str">
        <f>Questionnaire!R89</f>
        <v/>
      </c>
      <c r="D13" s="46" t="str">
        <f>Questionnaire!S89</f>
        <v/>
      </c>
      <c r="E13" s="46" t="str">
        <f>Questionnaire!T89</f>
        <v/>
      </c>
      <c r="F13" s="46" t="str">
        <f>Questionnaire!U89</f>
        <v/>
      </c>
    </row>
    <row r="14" spans="1:12" hidden="1" x14ac:dyDescent="0.75">
      <c r="B14" t="s">
        <v>50</v>
      </c>
      <c r="C14" s="46" t="str">
        <f>Questionnaire!R98</f>
        <v/>
      </c>
      <c r="D14" s="46" t="str">
        <f>Questionnaire!S98</f>
        <v/>
      </c>
      <c r="E14" s="46" t="str">
        <f>Questionnaire!T98</f>
        <v/>
      </c>
      <c r="F14" s="46" t="str">
        <f>Questionnaire!U98</f>
        <v/>
      </c>
    </row>
    <row r="15" spans="1:12" hidden="1" x14ac:dyDescent="0.75">
      <c r="B15" t="s">
        <v>51</v>
      </c>
      <c r="C15" s="46" t="str">
        <f>Questionnaire!R107</f>
        <v/>
      </c>
      <c r="D15" s="46" t="str">
        <f>Questionnaire!S107</f>
        <v/>
      </c>
      <c r="E15" s="46" t="str">
        <f>Questionnaire!T107</f>
        <v/>
      </c>
      <c r="F15" s="46" t="str">
        <f>Questionnaire!U107</f>
        <v/>
      </c>
    </row>
    <row r="16" spans="1:12" hidden="1" x14ac:dyDescent="0.75">
      <c r="B16" t="s">
        <v>84</v>
      </c>
      <c r="C16" s="46" t="str">
        <f>Questionnaire!R116</f>
        <v/>
      </c>
      <c r="D16" s="46" t="str">
        <f>Questionnaire!S116</f>
        <v/>
      </c>
      <c r="E16" s="46" t="str">
        <f>Questionnaire!T116</f>
        <v/>
      </c>
      <c r="F16" s="46" t="str">
        <f>Questionnaire!U116</f>
        <v/>
      </c>
    </row>
    <row r="17" spans="2:6" hidden="1" x14ac:dyDescent="0.75">
      <c r="B17" t="s">
        <v>95</v>
      </c>
      <c r="C17" s="46" t="str">
        <f>Questionnaire!R125</f>
        <v/>
      </c>
      <c r="D17" s="46" t="str">
        <f>Questionnaire!S125</f>
        <v/>
      </c>
      <c r="E17" s="46" t="str">
        <f>Questionnaire!T125</f>
        <v/>
      </c>
      <c r="F17" s="46" t="str">
        <f>Questionnaire!U125</f>
        <v/>
      </c>
    </row>
    <row r="18" spans="2:6" x14ac:dyDescent="0.75">
      <c r="B18" t="s">
        <v>7</v>
      </c>
      <c r="C18" s="46">
        <f>SUM(C5:C17)</f>
        <v>0</v>
      </c>
      <c r="D18" s="46">
        <f t="shared" ref="D18:F18" si="0">SUM(D5:D17)</f>
        <v>0</v>
      </c>
      <c r="E18" s="46">
        <f t="shared" si="0"/>
        <v>0</v>
      </c>
      <c r="F18" s="46">
        <f t="shared" si="0"/>
        <v>0</v>
      </c>
    </row>
    <row r="20" spans="2:6" x14ac:dyDescent="0.75">
      <c r="B20">
        <f>Questionnaire!$Q$17</f>
        <v>0</v>
      </c>
      <c r="C20" s="46" t="s">
        <v>162</v>
      </c>
      <c r="D20" s="46" t="s">
        <v>163</v>
      </c>
      <c r="E20" s="46" t="s">
        <v>164</v>
      </c>
      <c r="F20" s="46" t="s">
        <v>161</v>
      </c>
    </row>
    <row r="21" spans="2:6" hidden="1" x14ac:dyDescent="0.75">
      <c r="B21" t="s">
        <v>52</v>
      </c>
      <c r="C21" s="46" t="str">
        <f>Questionnaire!R136</f>
        <v/>
      </c>
      <c r="D21" s="46" t="str">
        <f>Questionnaire!S136</f>
        <v/>
      </c>
      <c r="E21" s="46" t="str">
        <f>Questionnaire!T136</f>
        <v/>
      </c>
      <c r="F21" s="46" t="str">
        <f>Questionnaire!U136</f>
        <v/>
      </c>
    </row>
    <row r="22" spans="2:6" hidden="1" x14ac:dyDescent="0.75">
      <c r="B22" t="s">
        <v>53</v>
      </c>
      <c r="C22" s="46" t="str">
        <f>Questionnaire!R145</f>
        <v/>
      </c>
      <c r="D22" s="46" t="str">
        <f>Questionnaire!S145</f>
        <v/>
      </c>
      <c r="E22" s="46" t="str">
        <f>Questionnaire!T145</f>
        <v/>
      </c>
      <c r="F22" s="46" t="str">
        <f>Questionnaire!U145</f>
        <v/>
      </c>
    </row>
    <row r="23" spans="2:6" hidden="1" x14ac:dyDescent="0.75">
      <c r="B23" t="s">
        <v>54</v>
      </c>
      <c r="C23" s="46" t="str">
        <f>Questionnaire!R154</f>
        <v/>
      </c>
      <c r="D23" s="46" t="str">
        <f>Questionnaire!S154</f>
        <v/>
      </c>
      <c r="E23" s="46" t="str">
        <f>Questionnaire!T154</f>
        <v/>
      </c>
      <c r="F23" s="46" t="str">
        <f>Questionnaire!U154</f>
        <v/>
      </c>
    </row>
    <row r="24" spans="2:6" hidden="1" x14ac:dyDescent="0.75">
      <c r="B24" t="s">
        <v>55</v>
      </c>
      <c r="C24" s="46" t="str">
        <f>Questionnaire!R163</f>
        <v/>
      </c>
      <c r="D24" s="46" t="str">
        <f>Questionnaire!S163</f>
        <v/>
      </c>
      <c r="E24" s="46" t="str">
        <f>Questionnaire!T163</f>
        <v/>
      </c>
      <c r="F24" s="46" t="str">
        <f>Questionnaire!U163</f>
        <v/>
      </c>
    </row>
    <row r="25" spans="2:6" hidden="1" x14ac:dyDescent="0.75">
      <c r="B25" t="s">
        <v>56</v>
      </c>
      <c r="C25" s="46" t="str">
        <f>Questionnaire!R172</f>
        <v/>
      </c>
      <c r="D25" s="46" t="str">
        <f>Questionnaire!S172</f>
        <v/>
      </c>
      <c r="E25" s="46" t="str">
        <f>Questionnaire!T172</f>
        <v/>
      </c>
      <c r="F25" s="46" t="str">
        <f>Questionnaire!U172</f>
        <v/>
      </c>
    </row>
    <row r="26" spans="2:6" hidden="1" x14ac:dyDescent="0.75">
      <c r="B26" t="s">
        <v>57</v>
      </c>
      <c r="C26" s="46" t="str">
        <f>Questionnaire!R181</f>
        <v/>
      </c>
      <c r="D26" s="46" t="str">
        <f>Questionnaire!S181</f>
        <v/>
      </c>
      <c r="E26" s="46" t="str">
        <f>Questionnaire!T181</f>
        <v/>
      </c>
      <c r="F26" s="46" t="str">
        <f>Questionnaire!U181</f>
        <v/>
      </c>
    </row>
    <row r="27" spans="2:6" hidden="1" x14ac:dyDescent="0.75">
      <c r="B27" t="s">
        <v>58</v>
      </c>
      <c r="C27" s="46" t="str">
        <f>Questionnaire!R190</f>
        <v/>
      </c>
      <c r="D27" s="46" t="str">
        <f>Questionnaire!S190</f>
        <v/>
      </c>
      <c r="E27" s="46" t="str">
        <f>Questionnaire!T190</f>
        <v/>
      </c>
      <c r="F27" s="46" t="str">
        <f>Questionnaire!U190</f>
        <v/>
      </c>
    </row>
    <row r="28" spans="2:6" hidden="1" x14ac:dyDescent="0.75">
      <c r="B28" t="s">
        <v>59</v>
      </c>
      <c r="C28" s="46" t="str">
        <f>Questionnaire!R199</f>
        <v/>
      </c>
      <c r="D28" s="46" t="str">
        <f>Questionnaire!S199</f>
        <v/>
      </c>
      <c r="E28" s="46" t="str">
        <f>Questionnaire!T199</f>
        <v/>
      </c>
      <c r="F28" s="46" t="str">
        <f>Questionnaire!U199</f>
        <v/>
      </c>
    </row>
    <row r="29" spans="2:6" hidden="1" x14ac:dyDescent="0.75">
      <c r="B29" t="s">
        <v>60</v>
      </c>
      <c r="C29" s="46" t="str">
        <f>Questionnaire!R208</f>
        <v/>
      </c>
      <c r="D29" s="46" t="str">
        <f>Questionnaire!S208</f>
        <v/>
      </c>
      <c r="E29" s="46" t="str">
        <f>Questionnaire!T208</f>
        <v/>
      </c>
      <c r="F29" s="46" t="str">
        <f>Questionnaire!U208</f>
        <v/>
      </c>
    </row>
    <row r="30" spans="2:6" hidden="1" x14ac:dyDescent="0.75">
      <c r="B30" t="s">
        <v>61</v>
      </c>
      <c r="C30" s="46" t="str">
        <f>Questionnaire!R217</f>
        <v/>
      </c>
      <c r="D30" s="46" t="str">
        <f>Questionnaire!S217</f>
        <v/>
      </c>
      <c r="E30" s="46" t="str">
        <f>Questionnaire!T217</f>
        <v/>
      </c>
      <c r="F30" s="46" t="str">
        <f>Questionnaire!U217</f>
        <v/>
      </c>
    </row>
    <row r="31" spans="2:6" hidden="1" x14ac:dyDescent="0.75">
      <c r="B31" t="s">
        <v>62</v>
      </c>
      <c r="C31" s="46" t="str">
        <f>Questionnaire!R226</f>
        <v/>
      </c>
      <c r="D31" s="46" t="str">
        <f>Questionnaire!S226</f>
        <v/>
      </c>
      <c r="E31" s="46" t="str">
        <f>Questionnaire!T226</f>
        <v/>
      </c>
      <c r="F31" s="46" t="str">
        <f>Questionnaire!U226</f>
        <v/>
      </c>
    </row>
    <row r="32" spans="2:6" x14ac:dyDescent="0.75">
      <c r="B32" t="s">
        <v>63</v>
      </c>
      <c r="C32" s="46">
        <f>SUM(C21:C31)</f>
        <v>0</v>
      </c>
      <c r="D32" s="46">
        <f t="shared" ref="D32" si="1">SUM(D21:D31)</f>
        <v>0</v>
      </c>
      <c r="E32" s="46">
        <f t="shared" ref="E32" si="2">SUM(E21:E31)</f>
        <v>0</v>
      </c>
      <c r="F32" s="46">
        <f t="shared" ref="F32" si="3">SUM(F21:F31)</f>
        <v>0</v>
      </c>
    </row>
    <row r="34" spans="2:6" x14ac:dyDescent="0.75">
      <c r="B34">
        <f>Questionnaire!$Q$17</f>
        <v>0</v>
      </c>
      <c r="C34" s="46" t="s">
        <v>162</v>
      </c>
      <c r="D34" s="46" t="s">
        <v>163</v>
      </c>
      <c r="E34" s="46" t="s">
        <v>164</v>
      </c>
      <c r="F34" s="46" t="s">
        <v>161</v>
      </c>
    </row>
    <row r="35" spans="2:6" hidden="1" x14ac:dyDescent="0.75">
      <c r="B35" t="s">
        <v>65</v>
      </c>
      <c r="C35" s="46" t="str">
        <f>Questionnaire!R237</f>
        <v/>
      </c>
      <c r="D35" s="46" t="str">
        <f>Questionnaire!S237</f>
        <v/>
      </c>
      <c r="E35" s="46" t="str">
        <f>Questionnaire!T237</f>
        <v/>
      </c>
      <c r="F35" s="46" t="str">
        <f>Questionnaire!U237</f>
        <v/>
      </c>
    </row>
    <row r="36" spans="2:6" hidden="1" x14ac:dyDescent="0.75">
      <c r="B36" t="s">
        <v>66</v>
      </c>
      <c r="C36" s="46" t="str">
        <f>Questionnaire!R246</f>
        <v/>
      </c>
      <c r="D36" s="46" t="str">
        <f>Questionnaire!S246</f>
        <v/>
      </c>
      <c r="E36" s="46" t="str">
        <f>Questionnaire!T246</f>
        <v/>
      </c>
      <c r="F36" s="46" t="str">
        <f>Questionnaire!U246</f>
        <v/>
      </c>
    </row>
    <row r="37" spans="2:6" hidden="1" x14ac:dyDescent="0.75">
      <c r="B37" t="s">
        <v>67</v>
      </c>
      <c r="C37" s="46" t="str">
        <f>Questionnaire!R255</f>
        <v/>
      </c>
      <c r="D37" s="46" t="str">
        <f>Questionnaire!S255</f>
        <v/>
      </c>
      <c r="E37" s="46" t="str">
        <f>Questionnaire!T255</f>
        <v/>
      </c>
      <c r="F37" s="46" t="str">
        <f>Questionnaire!U255</f>
        <v/>
      </c>
    </row>
    <row r="38" spans="2:6" hidden="1" x14ac:dyDescent="0.75">
      <c r="B38" t="s">
        <v>68</v>
      </c>
      <c r="C38" s="46" t="str">
        <f>Questionnaire!R264</f>
        <v/>
      </c>
      <c r="D38" s="46" t="str">
        <f>Questionnaire!S264</f>
        <v/>
      </c>
      <c r="E38" s="46" t="str">
        <f>Questionnaire!T264</f>
        <v/>
      </c>
      <c r="F38" s="46" t="str">
        <f>Questionnaire!U264</f>
        <v/>
      </c>
    </row>
    <row r="39" spans="2:6" hidden="1" x14ac:dyDescent="0.75">
      <c r="B39" t="s">
        <v>69</v>
      </c>
    </row>
    <row r="40" spans="2:6" x14ac:dyDescent="0.75">
      <c r="B40" t="s">
        <v>64</v>
      </c>
      <c r="C40" s="46">
        <f>SUM(C35:C39)</f>
        <v>0</v>
      </c>
      <c r="D40" s="46">
        <f t="shared" ref="D40" si="4">SUM(D35:D39)</f>
        <v>0</v>
      </c>
      <c r="E40" s="46">
        <f t="shared" ref="E40" si="5">SUM(E35:E39)</f>
        <v>0</v>
      </c>
      <c r="F40" s="46">
        <f t="shared" ref="F40" si="6">SUM(F35:F39)</f>
        <v>0</v>
      </c>
    </row>
    <row r="42" spans="2:6" x14ac:dyDescent="0.75">
      <c r="B42">
        <f>Questionnaire!$Q$17</f>
        <v>0</v>
      </c>
      <c r="C42" s="46" t="s">
        <v>162</v>
      </c>
      <c r="D42" s="46" t="s">
        <v>163</v>
      </c>
      <c r="E42" s="46" t="s">
        <v>164</v>
      </c>
      <c r="F42" s="46" t="s">
        <v>161</v>
      </c>
    </row>
    <row r="43" spans="2:6" hidden="1" x14ac:dyDescent="0.75">
      <c r="B43" t="s">
        <v>70</v>
      </c>
      <c r="C43" s="46" t="str">
        <f>Questionnaire!R275</f>
        <v/>
      </c>
      <c r="D43" s="46" t="str">
        <f>Questionnaire!S275</f>
        <v/>
      </c>
      <c r="E43" s="46" t="str">
        <f>Questionnaire!T275</f>
        <v/>
      </c>
      <c r="F43" s="46" t="str">
        <f>Questionnaire!U275</f>
        <v/>
      </c>
    </row>
    <row r="44" spans="2:6" hidden="1" x14ac:dyDescent="0.75">
      <c r="B44" t="s">
        <v>71</v>
      </c>
      <c r="C44" s="46" t="str">
        <f>Questionnaire!R284</f>
        <v/>
      </c>
      <c r="D44" s="46" t="str">
        <f>Questionnaire!S284</f>
        <v/>
      </c>
      <c r="E44" s="46" t="str">
        <f>Questionnaire!T284</f>
        <v/>
      </c>
      <c r="F44" s="46" t="str">
        <f>Questionnaire!U284</f>
        <v/>
      </c>
    </row>
    <row r="45" spans="2:6" hidden="1" x14ac:dyDescent="0.75">
      <c r="B45" t="s">
        <v>72</v>
      </c>
      <c r="C45" s="46" t="str">
        <f>Questionnaire!R293</f>
        <v/>
      </c>
      <c r="D45" s="46" t="str">
        <f>Questionnaire!S293</f>
        <v/>
      </c>
      <c r="E45" s="46" t="str">
        <f>Questionnaire!T293</f>
        <v/>
      </c>
      <c r="F45" s="46" t="str">
        <f>Questionnaire!U293</f>
        <v/>
      </c>
    </row>
    <row r="46" spans="2:6" hidden="1" x14ac:dyDescent="0.75">
      <c r="B46" t="s">
        <v>73</v>
      </c>
      <c r="C46" s="46" t="str">
        <f>Questionnaire!R302</f>
        <v/>
      </c>
      <c r="D46" s="46" t="str">
        <f>Questionnaire!S302</f>
        <v/>
      </c>
      <c r="E46" s="46" t="str">
        <f>Questionnaire!T302</f>
        <v/>
      </c>
      <c r="F46" s="46" t="str">
        <f>Questionnaire!U302</f>
        <v/>
      </c>
    </row>
    <row r="47" spans="2:6" hidden="1" x14ac:dyDescent="0.75">
      <c r="B47" t="s">
        <v>74</v>
      </c>
      <c r="C47" s="46" t="str">
        <f>Questionnaire!R311</f>
        <v/>
      </c>
      <c r="D47" s="46" t="str">
        <f>Questionnaire!S311</f>
        <v/>
      </c>
      <c r="E47" s="46" t="str">
        <f>Questionnaire!T311</f>
        <v/>
      </c>
      <c r="F47" s="46" t="str">
        <f>Questionnaire!U311</f>
        <v/>
      </c>
    </row>
    <row r="48" spans="2:6" x14ac:dyDescent="0.75">
      <c r="B48" t="s">
        <v>8</v>
      </c>
      <c r="C48" s="46">
        <f>SUM(C43:C47)</f>
        <v>0</v>
      </c>
      <c r="D48" s="46">
        <f t="shared" ref="D48" si="7">SUM(D43:D47)</f>
        <v>0</v>
      </c>
      <c r="E48" s="46">
        <f t="shared" ref="E48" si="8">SUM(E43:E47)</f>
        <v>0</v>
      </c>
      <c r="F48" s="46">
        <f t="shared" ref="F48" si="9">SUM(F43:F47)</f>
        <v>0</v>
      </c>
    </row>
    <row r="50" spans="1:6" x14ac:dyDescent="0.75">
      <c r="A50" t="s">
        <v>166</v>
      </c>
      <c r="B50">
        <f>Questionnaire!$Q$16</f>
        <v>0</v>
      </c>
      <c r="C50" s="46" t="s">
        <v>162</v>
      </c>
      <c r="D50" s="46" t="s">
        <v>163</v>
      </c>
      <c r="E50" s="46" t="s">
        <v>164</v>
      </c>
      <c r="F50" s="46" t="s">
        <v>161</v>
      </c>
    </row>
    <row r="51" spans="1:6" hidden="1" x14ac:dyDescent="0.75">
      <c r="B51" t="s">
        <v>41</v>
      </c>
      <c r="C51" s="46" t="str">
        <f>Questionnaire!R16</f>
        <v/>
      </c>
      <c r="D51" s="46" t="str">
        <f>Questionnaire!S16</f>
        <v/>
      </c>
      <c r="E51" s="46" t="str">
        <f>Questionnaire!T16</f>
        <v/>
      </c>
      <c r="F51" s="46" t="str">
        <f>Questionnaire!U16</f>
        <v/>
      </c>
    </row>
    <row r="52" spans="1:6" hidden="1" x14ac:dyDescent="0.75">
      <c r="B52" t="s">
        <v>42</v>
      </c>
      <c r="C52" s="46" t="str">
        <f>Questionnaire!R25</f>
        <v/>
      </c>
      <c r="D52" s="46" t="str">
        <f>Questionnaire!S25</f>
        <v/>
      </c>
      <c r="E52" s="46" t="str">
        <f>Questionnaire!T25</f>
        <v/>
      </c>
      <c r="F52" s="46" t="str">
        <f>Questionnaire!U25</f>
        <v/>
      </c>
    </row>
    <row r="53" spans="1:6" hidden="1" x14ac:dyDescent="0.75">
      <c r="B53" t="s">
        <v>43</v>
      </c>
      <c r="C53" s="46" t="str">
        <f>Questionnaire!R34</f>
        <v/>
      </c>
      <c r="D53" s="46" t="str">
        <f>Questionnaire!S34</f>
        <v/>
      </c>
      <c r="E53" s="46" t="str">
        <f>Questionnaire!T34</f>
        <v/>
      </c>
      <c r="F53" s="46" t="str">
        <f>Questionnaire!U34</f>
        <v/>
      </c>
    </row>
    <row r="54" spans="1:6" hidden="1" x14ac:dyDescent="0.75">
      <c r="B54" t="s">
        <v>44</v>
      </c>
      <c r="C54" s="46" t="str">
        <f>Questionnaire!R43</f>
        <v/>
      </c>
      <c r="D54" s="46" t="str">
        <f>Questionnaire!S43</f>
        <v/>
      </c>
      <c r="E54" s="46" t="str">
        <f>Questionnaire!T43</f>
        <v/>
      </c>
      <c r="F54" s="46" t="str">
        <f>Questionnaire!U43</f>
        <v/>
      </c>
    </row>
    <row r="55" spans="1:6" hidden="1" x14ac:dyDescent="0.75">
      <c r="B55" t="s">
        <v>45</v>
      </c>
      <c r="C55" s="46" t="str">
        <f>Questionnaire!R52</f>
        <v/>
      </c>
      <c r="D55" s="46" t="str">
        <f>Questionnaire!S52</f>
        <v/>
      </c>
      <c r="E55" s="46" t="str">
        <f>Questionnaire!T52</f>
        <v/>
      </c>
      <c r="F55" s="46" t="str">
        <f>Questionnaire!U52</f>
        <v/>
      </c>
    </row>
    <row r="56" spans="1:6" hidden="1" x14ac:dyDescent="0.75">
      <c r="B56" t="s">
        <v>46</v>
      </c>
      <c r="C56" s="46" t="str">
        <f>Questionnaire!R61</f>
        <v/>
      </c>
      <c r="D56" s="46" t="str">
        <f>Questionnaire!S61</f>
        <v/>
      </c>
      <c r="E56" s="46" t="str">
        <f>Questionnaire!T61</f>
        <v/>
      </c>
      <c r="F56" s="46" t="str">
        <f>Questionnaire!U61</f>
        <v/>
      </c>
    </row>
    <row r="57" spans="1:6" hidden="1" x14ac:dyDescent="0.75">
      <c r="B57" t="s">
        <v>47</v>
      </c>
      <c r="C57" s="46" t="str">
        <f>Questionnaire!R70</f>
        <v/>
      </c>
      <c r="D57" s="46" t="str">
        <f>Questionnaire!S70</f>
        <v/>
      </c>
      <c r="E57" s="46" t="str">
        <f>Questionnaire!T70</f>
        <v/>
      </c>
      <c r="F57" s="46" t="str">
        <f>Questionnaire!U70</f>
        <v/>
      </c>
    </row>
    <row r="58" spans="1:6" hidden="1" x14ac:dyDescent="0.75">
      <c r="B58" t="s">
        <v>48</v>
      </c>
      <c r="C58" s="46" t="str">
        <f>Questionnaire!R79</f>
        <v/>
      </c>
      <c r="D58" s="46" t="str">
        <f>Questionnaire!S79</f>
        <v/>
      </c>
      <c r="E58" s="46" t="str">
        <f>Questionnaire!T79</f>
        <v/>
      </c>
      <c r="F58" s="46" t="str">
        <f>Questionnaire!U79</f>
        <v/>
      </c>
    </row>
    <row r="59" spans="1:6" hidden="1" x14ac:dyDescent="0.75">
      <c r="B59" t="s">
        <v>49</v>
      </c>
      <c r="C59" s="46" t="str">
        <f>Questionnaire!R88</f>
        <v/>
      </c>
      <c r="D59" s="46" t="str">
        <f>Questionnaire!S88</f>
        <v/>
      </c>
      <c r="E59" s="46" t="str">
        <f>Questionnaire!T88</f>
        <v/>
      </c>
      <c r="F59" s="46" t="str">
        <f>Questionnaire!U88</f>
        <v/>
      </c>
    </row>
    <row r="60" spans="1:6" hidden="1" x14ac:dyDescent="0.75">
      <c r="B60" t="s">
        <v>50</v>
      </c>
      <c r="C60" s="46" t="str">
        <f>Questionnaire!R97</f>
        <v/>
      </c>
      <c r="D60" s="46" t="str">
        <f>Questionnaire!S97</f>
        <v/>
      </c>
      <c r="E60" s="46" t="str">
        <f>Questionnaire!T97</f>
        <v/>
      </c>
      <c r="F60" s="46" t="str">
        <f>Questionnaire!U97</f>
        <v/>
      </c>
    </row>
    <row r="61" spans="1:6" hidden="1" x14ac:dyDescent="0.75">
      <c r="B61" t="s">
        <v>51</v>
      </c>
      <c r="C61" s="46" t="str">
        <f>Questionnaire!R106</f>
        <v/>
      </c>
      <c r="D61" s="46" t="str">
        <f>Questionnaire!S106</f>
        <v/>
      </c>
      <c r="E61" s="46" t="str">
        <f>Questionnaire!T106</f>
        <v/>
      </c>
      <c r="F61" s="46" t="str">
        <f>Questionnaire!U106</f>
        <v/>
      </c>
    </row>
    <row r="62" spans="1:6" hidden="1" x14ac:dyDescent="0.75">
      <c r="B62" t="s">
        <v>84</v>
      </c>
      <c r="C62" s="46" t="str">
        <f>Questionnaire!R115</f>
        <v/>
      </c>
      <c r="D62" s="46" t="str">
        <f>Questionnaire!S115</f>
        <v/>
      </c>
      <c r="E62" s="46" t="str">
        <f>Questionnaire!T115</f>
        <v/>
      </c>
      <c r="F62" s="46" t="str">
        <f>Questionnaire!U115</f>
        <v/>
      </c>
    </row>
    <row r="63" spans="1:6" hidden="1" x14ac:dyDescent="0.75">
      <c r="B63" t="s">
        <v>95</v>
      </c>
      <c r="C63" s="46" t="str">
        <f>Questionnaire!R124</f>
        <v/>
      </c>
      <c r="D63" s="46" t="str">
        <f>Questionnaire!S124</f>
        <v/>
      </c>
      <c r="E63" s="46" t="str">
        <f>Questionnaire!T124</f>
        <v/>
      </c>
      <c r="F63" s="46" t="str">
        <f>Questionnaire!U124</f>
        <v/>
      </c>
    </row>
    <row r="64" spans="1:6" x14ac:dyDescent="0.75">
      <c r="B64" t="s">
        <v>7</v>
      </c>
      <c r="C64" s="46">
        <f>SUM(C51:C63)</f>
        <v>0</v>
      </c>
      <c r="D64" s="46">
        <f>SUM(D51:D63)</f>
        <v>0</v>
      </c>
      <c r="E64" s="46">
        <f>SUM(E51:E63)</f>
        <v>0</v>
      </c>
      <c r="F64" s="46">
        <f>SUM(F51:F63)</f>
        <v>0</v>
      </c>
    </row>
    <row r="66" spans="2:6" x14ac:dyDescent="0.75">
      <c r="B66">
        <f>Questionnaire!$Q$16</f>
        <v>0</v>
      </c>
      <c r="C66" s="46" t="s">
        <v>162</v>
      </c>
      <c r="D66" s="46" t="s">
        <v>163</v>
      </c>
      <c r="E66" s="46" t="s">
        <v>164</v>
      </c>
      <c r="F66" s="46" t="s">
        <v>161</v>
      </c>
    </row>
    <row r="67" spans="2:6" hidden="1" x14ac:dyDescent="0.75">
      <c r="B67" t="s">
        <v>52</v>
      </c>
      <c r="C67" s="46" t="str">
        <f>Questionnaire!R135</f>
        <v/>
      </c>
      <c r="D67" s="46" t="str">
        <f>Questionnaire!S135</f>
        <v/>
      </c>
      <c r="E67" s="46" t="str">
        <f>Questionnaire!T135</f>
        <v/>
      </c>
      <c r="F67" s="46" t="str">
        <f>Questionnaire!U135</f>
        <v/>
      </c>
    </row>
    <row r="68" spans="2:6" hidden="1" x14ac:dyDescent="0.75">
      <c r="B68" t="s">
        <v>53</v>
      </c>
      <c r="C68" s="46" t="str">
        <f>Questionnaire!R144</f>
        <v/>
      </c>
      <c r="D68" s="46" t="str">
        <f>Questionnaire!S144</f>
        <v/>
      </c>
      <c r="E68" s="46" t="str">
        <f>Questionnaire!T144</f>
        <v/>
      </c>
      <c r="F68" s="46" t="str">
        <f>Questionnaire!U144</f>
        <v/>
      </c>
    </row>
    <row r="69" spans="2:6" hidden="1" x14ac:dyDescent="0.75">
      <c r="B69" t="s">
        <v>54</v>
      </c>
      <c r="C69" s="46" t="str">
        <f>Questionnaire!R153</f>
        <v/>
      </c>
      <c r="D69" s="46" t="str">
        <f>Questionnaire!S153</f>
        <v/>
      </c>
      <c r="E69" s="46" t="str">
        <f>Questionnaire!T153</f>
        <v/>
      </c>
      <c r="F69" s="46" t="str">
        <f>Questionnaire!U153</f>
        <v/>
      </c>
    </row>
    <row r="70" spans="2:6" hidden="1" x14ac:dyDescent="0.75">
      <c r="B70" t="s">
        <v>55</v>
      </c>
      <c r="C70" s="46" t="str">
        <f>Questionnaire!R162</f>
        <v/>
      </c>
      <c r="D70" s="46" t="str">
        <f>Questionnaire!S162</f>
        <v/>
      </c>
      <c r="E70" s="46" t="str">
        <f>Questionnaire!T162</f>
        <v/>
      </c>
      <c r="F70" s="46" t="str">
        <f>Questionnaire!U162</f>
        <v/>
      </c>
    </row>
    <row r="71" spans="2:6" hidden="1" x14ac:dyDescent="0.75">
      <c r="B71" t="s">
        <v>56</v>
      </c>
      <c r="C71" s="46" t="str">
        <f>Questionnaire!R171</f>
        <v/>
      </c>
      <c r="D71" s="46" t="str">
        <f>Questionnaire!S171</f>
        <v/>
      </c>
      <c r="E71" s="46" t="str">
        <f>Questionnaire!T171</f>
        <v/>
      </c>
      <c r="F71" s="46" t="str">
        <f>Questionnaire!U171</f>
        <v/>
      </c>
    </row>
    <row r="72" spans="2:6" hidden="1" x14ac:dyDescent="0.75">
      <c r="B72" t="s">
        <v>57</v>
      </c>
      <c r="C72" s="46" t="str">
        <f>Questionnaire!R180</f>
        <v/>
      </c>
      <c r="D72" s="46" t="str">
        <f>Questionnaire!S180</f>
        <v/>
      </c>
      <c r="E72" s="46" t="str">
        <f>Questionnaire!T180</f>
        <v/>
      </c>
      <c r="F72" s="46" t="str">
        <f>Questionnaire!U180</f>
        <v/>
      </c>
    </row>
    <row r="73" spans="2:6" hidden="1" x14ac:dyDescent="0.75">
      <c r="B73" t="s">
        <v>58</v>
      </c>
      <c r="C73" s="46" t="str">
        <f>Questionnaire!R189</f>
        <v/>
      </c>
      <c r="D73" s="46" t="str">
        <f>Questionnaire!S189</f>
        <v/>
      </c>
      <c r="E73" s="46" t="str">
        <f>Questionnaire!T189</f>
        <v/>
      </c>
      <c r="F73" s="46" t="str">
        <f>Questionnaire!U189</f>
        <v/>
      </c>
    </row>
    <row r="74" spans="2:6" hidden="1" x14ac:dyDescent="0.75">
      <c r="B74" t="s">
        <v>59</v>
      </c>
      <c r="C74" s="46" t="str">
        <f>Questionnaire!R198</f>
        <v/>
      </c>
      <c r="D74" s="46" t="str">
        <f>Questionnaire!S198</f>
        <v/>
      </c>
      <c r="E74" s="46" t="str">
        <f>Questionnaire!T198</f>
        <v/>
      </c>
      <c r="F74" s="46" t="str">
        <f>Questionnaire!U198</f>
        <v/>
      </c>
    </row>
    <row r="75" spans="2:6" hidden="1" x14ac:dyDescent="0.75">
      <c r="B75" t="s">
        <v>60</v>
      </c>
      <c r="C75" s="46" t="str">
        <f>Questionnaire!R207</f>
        <v/>
      </c>
      <c r="D75" s="46" t="str">
        <f>Questionnaire!S207</f>
        <v/>
      </c>
      <c r="E75" s="46" t="str">
        <f>Questionnaire!T207</f>
        <v/>
      </c>
      <c r="F75" s="46" t="str">
        <f>Questionnaire!U207</f>
        <v/>
      </c>
    </row>
    <row r="76" spans="2:6" hidden="1" x14ac:dyDescent="0.75">
      <c r="B76" t="s">
        <v>61</v>
      </c>
      <c r="C76" s="46" t="str">
        <f>Questionnaire!R216</f>
        <v/>
      </c>
      <c r="D76" s="46" t="str">
        <f>Questionnaire!S216</f>
        <v/>
      </c>
      <c r="E76" s="46" t="str">
        <f>Questionnaire!T216</f>
        <v/>
      </c>
      <c r="F76" s="46" t="str">
        <f>Questionnaire!U216</f>
        <v/>
      </c>
    </row>
    <row r="77" spans="2:6" hidden="1" x14ac:dyDescent="0.75">
      <c r="B77" t="s">
        <v>62</v>
      </c>
      <c r="C77" s="46" t="str">
        <f>Questionnaire!R225</f>
        <v/>
      </c>
      <c r="D77" s="46" t="str">
        <f>Questionnaire!S225</f>
        <v/>
      </c>
      <c r="E77" s="46" t="str">
        <f>Questionnaire!T225</f>
        <v/>
      </c>
      <c r="F77" s="46" t="str">
        <f>Questionnaire!U225</f>
        <v/>
      </c>
    </row>
    <row r="78" spans="2:6" x14ac:dyDescent="0.75">
      <c r="B78" t="s">
        <v>63</v>
      </c>
      <c r="C78" s="46">
        <f>SUM(C67:C77)</f>
        <v>0</v>
      </c>
      <c r="D78" s="46">
        <f t="shared" ref="D78:F78" si="10">SUM(D67:D77)</f>
        <v>0</v>
      </c>
      <c r="E78" s="46">
        <f t="shared" si="10"/>
        <v>0</v>
      </c>
      <c r="F78" s="46">
        <f t="shared" si="10"/>
        <v>0</v>
      </c>
    </row>
    <row r="80" spans="2:6" x14ac:dyDescent="0.75">
      <c r="B80">
        <f>Questionnaire!$Q$16</f>
        <v>0</v>
      </c>
      <c r="C80" s="46" t="s">
        <v>162</v>
      </c>
      <c r="D80" s="46" t="s">
        <v>163</v>
      </c>
      <c r="E80" s="46" t="s">
        <v>164</v>
      </c>
      <c r="F80" s="46" t="s">
        <v>161</v>
      </c>
    </row>
    <row r="81" spans="1:6" hidden="1" x14ac:dyDescent="0.75">
      <c r="B81" t="s">
        <v>65</v>
      </c>
      <c r="C81" s="46" t="str">
        <f>Questionnaire!R236</f>
        <v/>
      </c>
      <c r="D81" s="46" t="str">
        <f>Questionnaire!S236</f>
        <v/>
      </c>
      <c r="E81" s="46" t="str">
        <f>Questionnaire!T236</f>
        <v/>
      </c>
      <c r="F81" s="46" t="str">
        <f>Questionnaire!U236</f>
        <v/>
      </c>
    </row>
    <row r="82" spans="1:6" hidden="1" x14ac:dyDescent="0.75">
      <c r="B82" t="s">
        <v>66</v>
      </c>
      <c r="C82" s="46" t="str">
        <f>Questionnaire!R245</f>
        <v/>
      </c>
      <c r="D82" s="46" t="str">
        <f>Questionnaire!S245</f>
        <v/>
      </c>
      <c r="E82" s="46" t="str">
        <f>Questionnaire!T245</f>
        <v/>
      </c>
      <c r="F82" s="46" t="str">
        <f>Questionnaire!U245</f>
        <v/>
      </c>
    </row>
    <row r="83" spans="1:6" hidden="1" x14ac:dyDescent="0.75">
      <c r="B83" t="s">
        <v>67</v>
      </c>
      <c r="C83" s="46" t="str">
        <f>Questionnaire!R254</f>
        <v/>
      </c>
      <c r="D83" s="46" t="str">
        <f>Questionnaire!S254</f>
        <v/>
      </c>
      <c r="E83" s="46" t="str">
        <f>Questionnaire!T254</f>
        <v/>
      </c>
      <c r="F83" s="46" t="str">
        <f>Questionnaire!U254</f>
        <v/>
      </c>
    </row>
    <row r="84" spans="1:6" hidden="1" x14ac:dyDescent="0.75">
      <c r="B84" t="s">
        <v>68</v>
      </c>
      <c r="C84" s="46" t="str">
        <f>Questionnaire!R263</f>
        <v/>
      </c>
      <c r="D84" s="46" t="str">
        <f>Questionnaire!S263</f>
        <v/>
      </c>
      <c r="E84" s="46" t="str">
        <f>Questionnaire!T263</f>
        <v/>
      </c>
      <c r="F84" s="46" t="str">
        <f>Questionnaire!U263</f>
        <v/>
      </c>
    </row>
    <row r="85" spans="1:6" hidden="1" x14ac:dyDescent="0.75">
      <c r="B85" t="s">
        <v>69</v>
      </c>
    </row>
    <row r="86" spans="1:6" x14ac:dyDescent="0.75">
      <c r="B86" t="s">
        <v>64</v>
      </c>
      <c r="C86" s="46">
        <f>SUM(C81:C85)</f>
        <v>0</v>
      </c>
      <c r="D86" s="46">
        <f t="shared" ref="D86:F86" si="11">SUM(D81:D85)</f>
        <v>0</v>
      </c>
      <c r="E86" s="46">
        <f t="shared" si="11"/>
        <v>0</v>
      </c>
      <c r="F86" s="46">
        <f t="shared" si="11"/>
        <v>0</v>
      </c>
    </row>
    <row r="88" spans="1:6" x14ac:dyDescent="0.75">
      <c r="B88">
        <f>Questionnaire!$Q$16</f>
        <v>0</v>
      </c>
      <c r="C88" s="46" t="s">
        <v>162</v>
      </c>
      <c r="D88" s="46" t="s">
        <v>163</v>
      </c>
      <c r="E88" s="46" t="s">
        <v>164</v>
      </c>
      <c r="F88" s="46" t="s">
        <v>161</v>
      </c>
    </row>
    <row r="89" spans="1:6" hidden="1" x14ac:dyDescent="0.75">
      <c r="B89" t="s">
        <v>70</v>
      </c>
      <c r="C89" s="46" t="str">
        <f>Questionnaire!R274</f>
        <v/>
      </c>
      <c r="D89" s="46" t="str">
        <f>Questionnaire!S274</f>
        <v/>
      </c>
      <c r="E89" s="46" t="str">
        <f>Questionnaire!T274</f>
        <v/>
      </c>
      <c r="F89" s="46" t="str">
        <f>Questionnaire!U274</f>
        <v/>
      </c>
    </row>
    <row r="90" spans="1:6" hidden="1" x14ac:dyDescent="0.75">
      <c r="B90" t="s">
        <v>71</v>
      </c>
      <c r="C90" s="46" t="str">
        <f>Questionnaire!R283</f>
        <v/>
      </c>
      <c r="D90" s="46" t="str">
        <f>Questionnaire!S283</f>
        <v/>
      </c>
      <c r="E90" s="46" t="str">
        <f>Questionnaire!T283</f>
        <v/>
      </c>
      <c r="F90" s="46" t="str">
        <f>Questionnaire!U283</f>
        <v/>
      </c>
    </row>
    <row r="91" spans="1:6" hidden="1" x14ac:dyDescent="0.75">
      <c r="B91" t="s">
        <v>72</v>
      </c>
      <c r="C91" s="46" t="str">
        <f>Questionnaire!R292</f>
        <v/>
      </c>
      <c r="D91" s="46" t="str">
        <f>Questionnaire!S292</f>
        <v/>
      </c>
      <c r="E91" s="46" t="str">
        <f>Questionnaire!T292</f>
        <v/>
      </c>
      <c r="F91" s="46" t="str">
        <f>Questionnaire!U292</f>
        <v/>
      </c>
    </row>
    <row r="92" spans="1:6" hidden="1" x14ac:dyDescent="0.75">
      <c r="B92" t="s">
        <v>73</v>
      </c>
      <c r="C92" s="46" t="str">
        <f>Questionnaire!R301</f>
        <v/>
      </c>
      <c r="D92" s="46" t="str">
        <f>Questionnaire!S301</f>
        <v/>
      </c>
      <c r="E92" s="46" t="str">
        <f>Questionnaire!T301</f>
        <v/>
      </c>
      <c r="F92" s="46" t="str">
        <f>Questionnaire!U301</f>
        <v/>
      </c>
    </row>
    <row r="93" spans="1:6" hidden="1" x14ac:dyDescent="0.75">
      <c r="B93" t="s">
        <v>74</v>
      </c>
      <c r="C93" s="46" t="str">
        <f>Questionnaire!R310</f>
        <v/>
      </c>
      <c r="D93" s="46" t="str">
        <f>Questionnaire!S310</f>
        <v/>
      </c>
      <c r="E93" s="46" t="str">
        <f>Questionnaire!T310</f>
        <v/>
      </c>
      <c r="F93" s="46" t="str">
        <f>Questionnaire!U310</f>
        <v/>
      </c>
    </row>
    <row r="94" spans="1:6" x14ac:dyDescent="0.75">
      <c r="B94" t="s">
        <v>8</v>
      </c>
      <c r="C94" s="46">
        <f>SUM(C89:C93)</f>
        <v>0</v>
      </c>
      <c r="D94" s="46">
        <f t="shared" ref="D94:F94" si="12">SUM(D89:D93)</f>
        <v>0</v>
      </c>
      <c r="E94" s="46">
        <f t="shared" si="12"/>
        <v>0</v>
      </c>
      <c r="F94" s="46">
        <f t="shared" si="12"/>
        <v>0</v>
      </c>
    </row>
    <row r="96" spans="1:6" x14ac:dyDescent="0.75">
      <c r="A96" t="s">
        <v>167</v>
      </c>
      <c r="B96">
        <f>Questionnaire!$Q$15</f>
        <v>0</v>
      </c>
      <c r="C96" s="46" t="s">
        <v>162</v>
      </c>
      <c r="D96" s="46" t="s">
        <v>163</v>
      </c>
      <c r="E96" s="46" t="s">
        <v>164</v>
      </c>
      <c r="F96" s="46" t="s">
        <v>161</v>
      </c>
    </row>
    <row r="97" spans="2:6" hidden="1" x14ac:dyDescent="0.75">
      <c r="B97" t="s">
        <v>41</v>
      </c>
      <c r="C97" s="46" t="str">
        <f>Questionnaire!R15</f>
        <v/>
      </c>
      <c r="D97" s="46" t="str">
        <f>Questionnaire!S15</f>
        <v/>
      </c>
      <c r="E97" s="46" t="str">
        <f>Questionnaire!T15</f>
        <v/>
      </c>
      <c r="F97" s="46" t="str">
        <f>Questionnaire!U15</f>
        <v/>
      </c>
    </row>
    <row r="98" spans="2:6" hidden="1" x14ac:dyDescent="0.75">
      <c r="B98" t="s">
        <v>42</v>
      </c>
      <c r="C98" s="46" t="str">
        <f>Questionnaire!R24</f>
        <v/>
      </c>
      <c r="D98" s="46" t="str">
        <f>Questionnaire!S24</f>
        <v/>
      </c>
      <c r="E98" s="46" t="str">
        <f>Questionnaire!T24</f>
        <v/>
      </c>
      <c r="F98" s="46" t="str">
        <f>Questionnaire!U24</f>
        <v/>
      </c>
    </row>
    <row r="99" spans="2:6" hidden="1" x14ac:dyDescent="0.75">
      <c r="B99" t="s">
        <v>43</v>
      </c>
      <c r="C99" s="46" t="str">
        <f>Questionnaire!R33</f>
        <v/>
      </c>
      <c r="D99" s="46" t="str">
        <f>Questionnaire!S33</f>
        <v/>
      </c>
      <c r="E99" s="46" t="str">
        <f>Questionnaire!T33</f>
        <v/>
      </c>
      <c r="F99" s="46" t="str">
        <f>Questionnaire!U33</f>
        <v/>
      </c>
    </row>
    <row r="100" spans="2:6" hidden="1" x14ac:dyDescent="0.75">
      <c r="B100" t="s">
        <v>44</v>
      </c>
      <c r="C100" s="46" t="str">
        <f>Questionnaire!R42</f>
        <v/>
      </c>
      <c r="D100" s="46" t="str">
        <f>Questionnaire!S42</f>
        <v/>
      </c>
      <c r="E100" s="46" t="str">
        <f>Questionnaire!T42</f>
        <v/>
      </c>
      <c r="F100" s="46" t="str">
        <f>Questionnaire!U42</f>
        <v/>
      </c>
    </row>
    <row r="101" spans="2:6" hidden="1" x14ac:dyDescent="0.75">
      <c r="B101" t="s">
        <v>45</v>
      </c>
      <c r="C101" s="46" t="str">
        <f>Questionnaire!R51</f>
        <v/>
      </c>
      <c r="D101" s="46" t="str">
        <f>Questionnaire!S51</f>
        <v/>
      </c>
      <c r="E101" s="46" t="str">
        <f>Questionnaire!T51</f>
        <v/>
      </c>
      <c r="F101" s="46" t="str">
        <f>Questionnaire!U51</f>
        <v/>
      </c>
    </row>
    <row r="102" spans="2:6" hidden="1" x14ac:dyDescent="0.75">
      <c r="B102" t="s">
        <v>46</v>
      </c>
      <c r="C102" s="46" t="str">
        <f>Questionnaire!R60</f>
        <v/>
      </c>
      <c r="D102" s="46" t="str">
        <f>Questionnaire!S60</f>
        <v/>
      </c>
      <c r="E102" s="46" t="str">
        <f>Questionnaire!T60</f>
        <v/>
      </c>
      <c r="F102" s="46" t="str">
        <f>Questionnaire!U60</f>
        <v/>
      </c>
    </row>
    <row r="103" spans="2:6" hidden="1" x14ac:dyDescent="0.75">
      <c r="B103" t="s">
        <v>47</v>
      </c>
      <c r="C103" s="46" t="str">
        <f>Questionnaire!R69</f>
        <v/>
      </c>
      <c r="D103" s="46" t="str">
        <f>Questionnaire!S69</f>
        <v/>
      </c>
      <c r="E103" s="46" t="str">
        <f>Questionnaire!T69</f>
        <v/>
      </c>
      <c r="F103" s="46" t="str">
        <f>Questionnaire!U69</f>
        <v/>
      </c>
    </row>
    <row r="104" spans="2:6" hidden="1" x14ac:dyDescent="0.75">
      <c r="B104" t="s">
        <v>48</v>
      </c>
      <c r="C104" s="46" t="str">
        <f>Questionnaire!R78</f>
        <v/>
      </c>
      <c r="D104" s="46" t="str">
        <f>Questionnaire!S78</f>
        <v/>
      </c>
      <c r="E104" s="46" t="str">
        <f>Questionnaire!T78</f>
        <v/>
      </c>
      <c r="F104" s="46" t="str">
        <f>Questionnaire!U78</f>
        <v/>
      </c>
    </row>
    <row r="105" spans="2:6" hidden="1" x14ac:dyDescent="0.75">
      <c r="B105" t="s">
        <v>49</v>
      </c>
      <c r="C105" s="46" t="str">
        <f>Questionnaire!R87</f>
        <v/>
      </c>
      <c r="D105" s="46" t="str">
        <f>Questionnaire!S87</f>
        <v/>
      </c>
      <c r="E105" s="46" t="str">
        <f>Questionnaire!T87</f>
        <v/>
      </c>
      <c r="F105" s="46" t="str">
        <f>Questionnaire!U87</f>
        <v/>
      </c>
    </row>
    <row r="106" spans="2:6" hidden="1" x14ac:dyDescent="0.75">
      <c r="B106" t="s">
        <v>50</v>
      </c>
      <c r="C106" s="46" t="str">
        <f>Questionnaire!R96</f>
        <v/>
      </c>
      <c r="D106" s="46" t="str">
        <f>Questionnaire!S96</f>
        <v/>
      </c>
      <c r="E106" s="46" t="str">
        <f>Questionnaire!T96</f>
        <v/>
      </c>
      <c r="F106" s="46" t="str">
        <f>Questionnaire!U96</f>
        <v/>
      </c>
    </row>
    <row r="107" spans="2:6" hidden="1" x14ac:dyDescent="0.75">
      <c r="B107" t="s">
        <v>51</v>
      </c>
      <c r="C107" s="46" t="str">
        <f>Questionnaire!R105</f>
        <v/>
      </c>
      <c r="D107" s="46" t="str">
        <f>Questionnaire!S105</f>
        <v/>
      </c>
      <c r="E107" s="46" t="str">
        <f>Questionnaire!T105</f>
        <v/>
      </c>
      <c r="F107" s="46" t="str">
        <f>Questionnaire!U105</f>
        <v/>
      </c>
    </row>
    <row r="108" spans="2:6" hidden="1" x14ac:dyDescent="0.75">
      <c r="B108" t="s">
        <v>84</v>
      </c>
      <c r="C108" s="46" t="str">
        <f>Questionnaire!R114</f>
        <v/>
      </c>
      <c r="D108" s="46" t="str">
        <f>Questionnaire!S114</f>
        <v/>
      </c>
      <c r="E108" s="46" t="str">
        <f>Questionnaire!T114</f>
        <v/>
      </c>
      <c r="F108" s="46" t="str">
        <f>Questionnaire!U114</f>
        <v/>
      </c>
    </row>
    <row r="109" spans="2:6" hidden="1" x14ac:dyDescent="0.75">
      <c r="B109" t="s">
        <v>95</v>
      </c>
      <c r="C109" s="46" t="str">
        <f>Questionnaire!R123</f>
        <v/>
      </c>
      <c r="D109" s="46" t="str">
        <f>Questionnaire!S123</f>
        <v/>
      </c>
      <c r="E109" s="46" t="str">
        <f>Questionnaire!T123</f>
        <v/>
      </c>
      <c r="F109" s="46" t="str">
        <f>Questionnaire!U123</f>
        <v/>
      </c>
    </row>
    <row r="110" spans="2:6" x14ac:dyDescent="0.75">
      <c r="B110" t="s">
        <v>7</v>
      </c>
      <c r="C110" s="46">
        <f>SUM(C97:C109)</f>
        <v>0</v>
      </c>
      <c r="D110" s="46">
        <f t="shared" ref="D110:F110" si="13">SUM(D97:D109)</f>
        <v>0</v>
      </c>
      <c r="E110" s="46">
        <f t="shared" si="13"/>
        <v>0</v>
      </c>
      <c r="F110" s="46">
        <f t="shared" si="13"/>
        <v>0</v>
      </c>
    </row>
    <row r="112" spans="2:6" x14ac:dyDescent="0.75">
      <c r="B112">
        <f>Questionnaire!$Q$15</f>
        <v>0</v>
      </c>
      <c r="C112" s="46" t="s">
        <v>162</v>
      </c>
      <c r="D112" s="46" t="s">
        <v>163</v>
      </c>
      <c r="E112" s="46" t="s">
        <v>164</v>
      </c>
      <c r="F112" s="46" t="s">
        <v>161</v>
      </c>
    </row>
    <row r="113" spans="2:6" hidden="1" x14ac:dyDescent="0.75">
      <c r="B113" t="s">
        <v>52</v>
      </c>
      <c r="C113" s="46" t="str">
        <f>Questionnaire!R134</f>
        <v/>
      </c>
      <c r="D113" s="46" t="str">
        <f>Questionnaire!S134</f>
        <v/>
      </c>
      <c r="E113" s="46" t="str">
        <f>Questionnaire!T134</f>
        <v/>
      </c>
      <c r="F113" s="46" t="str">
        <f>Questionnaire!U134</f>
        <v/>
      </c>
    </row>
    <row r="114" spans="2:6" hidden="1" x14ac:dyDescent="0.75">
      <c r="B114" t="s">
        <v>53</v>
      </c>
      <c r="C114" s="46" t="str">
        <f>Questionnaire!R143</f>
        <v/>
      </c>
      <c r="D114" s="46" t="str">
        <f>Questionnaire!S143</f>
        <v/>
      </c>
      <c r="E114" s="46" t="str">
        <f>Questionnaire!T143</f>
        <v/>
      </c>
      <c r="F114" s="46" t="str">
        <f>Questionnaire!U143</f>
        <v/>
      </c>
    </row>
    <row r="115" spans="2:6" hidden="1" x14ac:dyDescent="0.75">
      <c r="B115" t="s">
        <v>54</v>
      </c>
      <c r="C115" s="46" t="str">
        <f>Questionnaire!R152</f>
        <v/>
      </c>
      <c r="D115" s="46" t="str">
        <f>Questionnaire!S152</f>
        <v/>
      </c>
      <c r="E115" s="46" t="str">
        <f>Questionnaire!T152</f>
        <v/>
      </c>
      <c r="F115" s="46" t="str">
        <f>Questionnaire!U152</f>
        <v/>
      </c>
    </row>
    <row r="116" spans="2:6" hidden="1" x14ac:dyDescent="0.75">
      <c r="B116" t="s">
        <v>55</v>
      </c>
      <c r="C116" s="46" t="str">
        <f>Questionnaire!R161</f>
        <v/>
      </c>
      <c r="D116" s="46" t="str">
        <f>Questionnaire!S161</f>
        <v/>
      </c>
      <c r="E116" s="46" t="str">
        <f>Questionnaire!T161</f>
        <v/>
      </c>
      <c r="F116" s="46" t="str">
        <f>Questionnaire!U161</f>
        <v/>
      </c>
    </row>
    <row r="117" spans="2:6" hidden="1" x14ac:dyDescent="0.75">
      <c r="B117" t="s">
        <v>56</v>
      </c>
      <c r="C117" s="46" t="str">
        <f>Questionnaire!R170</f>
        <v/>
      </c>
      <c r="D117" s="46" t="str">
        <f>Questionnaire!S170</f>
        <v/>
      </c>
      <c r="E117" s="46" t="str">
        <f>Questionnaire!T170</f>
        <v/>
      </c>
      <c r="F117" s="46" t="str">
        <f>Questionnaire!U170</f>
        <v/>
      </c>
    </row>
    <row r="118" spans="2:6" hidden="1" x14ac:dyDescent="0.75">
      <c r="B118" t="s">
        <v>57</v>
      </c>
      <c r="C118" s="46" t="str">
        <f>Questionnaire!R179</f>
        <v/>
      </c>
      <c r="D118" s="46" t="str">
        <f>Questionnaire!S179</f>
        <v/>
      </c>
      <c r="E118" s="46" t="str">
        <f>Questionnaire!T179</f>
        <v/>
      </c>
      <c r="F118" s="46" t="str">
        <f>Questionnaire!U179</f>
        <v/>
      </c>
    </row>
    <row r="119" spans="2:6" hidden="1" x14ac:dyDescent="0.75">
      <c r="B119" t="s">
        <v>58</v>
      </c>
      <c r="C119" s="46" t="str">
        <f>Questionnaire!R188</f>
        <v/>
      </c>
      <c r="D119" s="46" t="str">
        <f>Questionnaire!S188</f>
        <v/>
      </c>
      <c r="E119" s="46" t="str">
        <f>Questionnaire!T188</f>
        <v/>
      </c>
      <c r="F119" s="46" t="str">
        <f>Questionnaire!U188</f>
        <v/>
      </c>
    </row>
    <row r="120" spans="2:6" hidden="1" x14ac:dyDescent="0.75">
      <c r="B120" t="s">
        <v>59</v>
      </c>
      <c r="C120" s="46" t="str">
        <f>Questionnaire!R197</f>
        <v/>
      </c>
      <c r="D120" s="46" t="str">
        <f>Questionnaire!S197</f>
        <v/>
      </c>
      <c r="E120" s="46" t="str">
        <f>Questionnaire!T197</f>
        <v/>
      </c>
      <c r="F120" s="46" t="str">
        <f>Questionnaire!U197</f>
        <v/>
      </c>
    </row>
    <row r="121" spans="2:6" hidden="1" x14ac:dyDescent="0.75">
      <c r="B121" t="s">
        <v>60</v>
      </c>
      <c r="C121" s="46" t="str">
        <f>Questionnaire!R206</f>
        <v/>
      </c>
      <c r="D121" s="46" t="str">
        <f>Questionnaire!S206</f>
        <v/>
      </c>
      <c r="E121" s="46" t="str">
        <f>Questionnaire!T206</f>
        <v/>
      </c>
      <c r="F121" s="46" t="str">
        <f>Questionnaire!U206</f>
        <v/>
      </c>
    </row>
    <row r="122" spans="2:6" hidden="1" x14ac:dyDescent="0.75">
      <c r="B122" t="s">
        <v>61</v>
      </c>
      <c r="C122" s="46" t="str">
        <f>Questionnaire!R215</f>
        <v/>
      </c>
      <c r="D122" s="46" t="str">
        <f>Questionnaire!S215</f>
        <v/>
      </c>
      <c r="E122" s="46" t="str">
        <f>Questionnaire!T215</f>
        <v/>
      </c>
      <c r="F122" s="46" t="str">
        <f>Questionnaire!U215</f>
        <v/>
      </c>
    </row>
    <row r="123" spans="2:6" hidden="1" x14ac:dyDescent="0.75">
      <c r="B123" t="s">
        <v>62</v>
      </c>
      <c r="C123" s="46" t="str">
        <f>Questionnaire!R224</f>
        <v/>
      </c>
      <c r="D123" s="46" t="str">
        <f>Questionnaire!S224</f>
        <v/>
      </c>
      <c r="E123" s="46" t="str">
        <f>Questionnaire!T224</f>
        <v/>
      </c>
      <c r="F123" s="46" t="str">
        <f>Questionnaire!U224</f>
        <v/>
      </c>
    </row>
    <row r="124" spans="2:6" x14ac:dyDescent="0.75">
      <c r="B124" t="s">
        <v>63</v>
      </c>
      <c r="C124" s="46">
        <f>SUM(C113:C123)</f>
        <v>0</v>
      </c>
      <c r="D124" s="46">
        <f t="shared" ref="D124" si="14">SUM(D113:D123)</f>
        <v>0</v>
      </c>
      <c r="E124" s="46">
        <f t="shared" ref="E124" si="15">SUM(E113:E123)</f>
        <v>0</v>
      </c>
      <c r="F124" s="46">
        <f t="shared" ref="F124" si="16">SUM(F113:F123)</f>
        <v>0</v>
      </c>
    </row>
    <row r="126" spans="2:6" x14ac:dyDescent="0.75">
      <c r="B126">
        <f>Questionnaire!$Q$15</f>
        <v>0</v>
      </c>
      <c r="C126" s="46" t="s">
        <v>162</v>
      </c>
      <c r="D126" s="46" t="s">
        <v>163</v>
      </c>
      <c r="E126" s="46" t="s">
        <v>164</v>
      </c>
      <c r="F126" s="46" t="s">
        <v>161</v>
      </c>
    </row>
    <row r="127" spans="2:6" hidden="1" x14ac:dyDescent="0.75">
      <c r="B127" t="s">
        <v>65</v>
      </c>
      <c r="C127" s="46" t="str">
        <f>Questionnaire!R235</f>
        <v/>
      </c>
      <c r="D127" s="46" t="str">
        <f>Questionnaire!S235</f>
        <v/>
      </c>
      <c r="E127" s="46" t="str">
        <f>Questionnaire!T235</f>
        <v/>
      </c>
      <c r="F127" s="46" t="str">
        <f>Questionnaire!U235</f>
        <v/>
      </c>
    </row>
    <row r="128" spans="2:6" hidden="1" x14ac:dyDescent="0.75">
      <c r="B128" t="s">
        <v>66</v>
      </c>
      <c r="C128" s="46" t="str">
        <f>Questionnaire!R244</f>
        <v/>
      </c>
      <c r="D128" s="46" t="str">
        <f>Questionnaire!S244</f>
        <v/>
      </c>
      <c r="E128" s="46" t="str">
        <f>Questionnaire!T244</f>
        <v/>
      </c>
      <c r="F128" s="46" t="str">
        <f>Questionnaire!U244</f>
        <v/>
      </c>
    </row>
    <row r="129" spans="1:6" hidden="1" x14ac:dyDescent="0.75">
      <c r="B129" t="s">
        <v>67</v>
      </c>
      <c r="C129" s="46" t="str">
        <f>Questionnaire!R253</f>
        <v/>
      </c>
      <c r="D129" s="46" t="str">
        <f>Questionnaire!S253</f>
        <v/>
      </c>
      <c r="E129" s="46" t="str">
        <f>Questionnaire!T253</f>
        <v/>
      </c>
      <c r="F129" s="46" t="str">
        <f>Questionnaire!U253</f>
        <v/>
      </c>
    </row>
    <row r="130" spans="1:6" hidden="1" x14ac:dyDescent="0.75">
      <c r="B130" t="s">
        <v>68</v>
      </c>
      <c r="C130" s="46" t="str">
        <f>Questionnaire!R262</f>
        <v/>
      </c>
      <c r="D130" s="46" t="str">
        <f>Questionnaire!S262</f>
        <v/>
      </c>
      <c r="E130" s="46" t="str">
        <f>Questionnaire!T262</f>
        <v/>
      </c>
      <c r="F130" s="46" t="str">
        <f>Questionnaire!U262</f>
        <v/>
      </c>
    </row>
    <row r="131" spans="1:6" hidden="1" x14ac:dyDescent="0.75">
      <c r="B131" t="s">
        <v>69</v>
      </c>
    </row>
    <row r="132" spans="1:6" x14ac:dyDescent="0.75">
      <c r="B132" t="s">
        <v>64</v>
      </c>
      <c r="C132" s="46">
        <f>SUM(C127:C131)</f>
        <v>0</v>
      </c>
      <c r="D132" s="46">
        <f t="shared" ref="D132" si="17">SUM(D127:D131)</f>
        <v>0</v>
      </c>
      <c r="E132" s="46">
        <f t="shared" ref="E132" si="18">SUM(E127:E131)</f>
        <v>0</v>
      </c>
      <c r="F132" s="46">
        <f t="shared" ref="F132" si="19">SUM(F127:F131)</f>
        <v>0</v>
      </c>
    </row>
    <row r="134" spans="1:6" x14ac:dyDescent="0.75">
      <c r="B134">
        <f>Questionnaire!$Q$15</f>
        <v>0</v>
      </c>
      <c r="C134" s="46" t="s">
        <v>162</v>
      </c>
      <c r="D134" s="46" t="s">
        <v>163</v>
      </c>
      <c r="E134" s="46" t="s">
        <v>164</v>
      </c>
      <c r="F134" s="46" t="s">
        <v>161</v>
      </c>
    </row>
    <row r="135" spans="1:6" hidden="1" x14ac:dyDescent="0.75">
      <c r="B135" t="s">
        <v>70</v>
      </c>
      <c r="C135" s="46" t="str">
        <f>Questionnaire!R273</f>
        <v/>
      </c>
      <c r="D135" s="46" t="str">
        <f>Questionnaire!S273</f>
        <v/>
      </c>
      <c r="E135" s="46" t="str">
        <f>Questionnaire!T273</f>
        <v/>
      </c>
      <c r="F135" s="46" t="str">
        <f>Questionnaire!U273</f>
        <v/>
      </c>
    </row>
    <row r="136" spans="1:6" hidden="1" x14ac:dyDescent="0.75">
      <c r="B136" t="s">
        <v>71</v>
      </c>
      <c r="C136" s="46" t="str">
        <f>Questionnaire!R282</f>
        <v/>
      </c>
      <c r="D136" s="46" t="str">
        <f>Questionnaire!S282</f>
        <v/>
      </c>
      <c r="E136" s="46" t="str">
        <f>Questionnaire!T282</f>
        <v/>
      </c>
      <c r="F136" s="46" t="str">
        <f>Questionnaire!U282</f>
        <v/>
      </c>
    </row>
    <row r="137" spans="1:6" hidden="1" x14ac:dyDescent="0.75">
      <c r="B137" t="s">
        <v>72</v>
      </c>
      <c r="C137" s="46" t="str">
        <f>Questionnaire!R291</f>
        <v/>
      </c>
      <c r="D137" s="46" t="str">
        <f>Questionnaire!S291</f>
        <v/>
      </c>
      <c r="E137" s="46" t="str">
        <f>Questionnaire!T291</f>
        <v/>
      </c>
      <c r="F137" s="46" t="str">
        <f>Questionnaire!U291</f>
        <v/>
      </c>
    </row>
    <row r="138" spans="1:6" hidden="1" x14ac:dyDescent="0.75">
      <c r="B138" t="s">
        <v>73</v>
      </c>
      <c r="C138" s="46" t="str">
        <f>Questionnaire!R300</f>
        <v/>
      </c>
      <c r="D138" s="46" t="str">
        <f>Questionnaire!S300</f>
        <v/>
      </c>
      <c r="E138" s="46" t="str">
        <f>Questionnaire!T300</f>
        <v/>
      </c>
      <c r="F138" s="46" t="str">
        <f>Questionnaire!U300</f>
        <v/>
      </c>
    </row>
    <row r="139" spans="1:6" hidden="1" x14ac:dyDescent="0.75">
      <c r="B139" t="s">
        <v>74</v>
      </c>
      <c r="C139" s="46" t="str">
        <f>Questionnaire!R309</f>
        <v/>
      </c>
      <c r="D139" s="46" t="str">
        <f>Questionnaire!S309</f>
        <v/>
      </c>
      <c r="E139" s="46" t="str">
        <f>Questionnaire!T309</f>
        <v/>
      </c>
      <c r="F139" s="46" t="str">
        <f>Questionnaire!U309</f>
        <v/>
      </c>
    </row>
    <row r="140" spans="1:6" x14ac:dyDescent="0.75">
      <c r="B140" t="s">
        <v>8</v>
      </c>
      <c r="C140" s="46">
        <f>SUM(C135:C139)</f>
        <v>0</v>
      </c>
      <c r="D140" s="46">
        <f>SUM(D135:D139)</f>
        <v>0</v>
      </c>
      <c r="E140" s="46">
        <f>SUM(E135:E139)</f>
        <v>0</v>
      </c>
      <c r="F140" s="46">
        <f>SUM(F135:F139)</f>
        <v>0</v>
      </c>
    </row>
    <row r="142" spans="1:6" x14ac:dyDescent="0.75">
      <c r="A142" t="s">
        <v>168</v>
      </c>
      <c r="B142">
        <f>Questionnaire!$Q$14</f>
        <v>0</v>
      </c>
      <c r="C142" s="46" t="s">
        <v>162</v>
      </c>
      <c r="D142" s="46" t="s">
        <v>163</v>
      </c>
      <c r="E142" s="46" t="s">
        <v>164</v>
      </c>
      <c r="F142" s="46" t="s">
        <v>161</v>
      </c>
    </row>
    <row r="143" spans="1:6" hidden="1" x14ac:dyDescent="0.75">
      <c r="B143" t="s">
        <v>41</v>
      </c>
      <c r="C143" s="46" t="str">
        <f>Questionnaire!R14</f>
        <v/>
      </c>
      <c r="D143" s="46" t="str">
        <f>Questionnaire!S14</f>
        <v/>
      </c>
      <c r="E143" s="46" t="str">
        <f>Questionnaire!T14</f>
        <v/>
      </c>
      <c r="F143" s="46" t="str">
        <f>Questionnaire!U14</f>
        <v/>
      </c>
    </row>
    <row r="144" spans="1:6" hidden="1" x14ac:dyDescent="0.75">
      <c r="B144" t="s">
        <v>42</v>
      </c>
      <c r="C144" s="46" t="str">
        <f>Questionnaire!R23</f>
        <v/>
      </c>
      <c r="D144" s="46" t="str">
        <f>Questionnaire!S23</f>
        <v/>
      </c>
      <c r="E144" s="46" t="str">
        <f>Questionnaire!T23</f>
        <v/>
      </c>
      <c r="F144" s="46" t="str">
        <f>Questionnaire!U23</f>
        <v/>
      </c>
    </row>
    <row r="145" spans="2:6" hidden="1" x14ac:dyDescent="0.75">
      <c r="B145" t="s">
        <v>43</v>
      </c>
      <c r="C145" s="46" t="str">
        <f>Questionnaire!R32</f>
        <v/>
      </c>
      <c r="D145" s="46" t="str">
        <f>Questionnaire!S32</f>
        <v/>
      </c>
      <c r="E145" s="46" t="str">
        <f>Questionnaire!T32</f>
        <v/>
      </c>
      <c r="F145" s="46" t="str">
        <f>Questionnaire!U32</f>
        <v/>
      </c>
    </row>
    <row r="146" spans="2:6" hidden="1" x14ac:dyDescent="0.75">
      <c r="B146" t="s">
        <v>44</v>
      </c>
      <c r="C146" s="46" t="str">
        <f>Questionnaire!R41</f>
        <v/>
      </c>
      <c r="D146" s="46" t="str">
        <f>Questionnaire!S41</f>
        <v/>
      </c>
      <c r="E146" s="46" t="str">
        <f>Questionnaire!T41</f>
        <v/>
      </c>
      <c r="F146" s="46" t="str">
        <f>Questionnaire!U41</f>
        <v/>
      </c>
    </row>
    <row r="147" spans="2:6" hidden="1" x14ac:dyDescent="0.75">
      <c r="B147" t="s">
        <v>45</v>
      </c>
      <c r="C147" s="46" t="str">
        <f>Questionnaire!R50</f>
        <v/>
      </c>
      <c r="D147" s="46" t="str">
        <f>Questionnaire!S50</f>
        <v/>
      </c>
      <c r="E147" s="46" t="str">
        <f>Questionnaire!T50</f>
        <v/>
      </c>
      <c r="F147" s="46" t="str">
        <f>Questionnaire!U50</f>
        <v/>
      </c>
    </row>
    <row r="148" spans="2:6" hidden="1" x14ac:dyDescent="0.75">
      <c r="B148" t="s">
        <v>46</v>
      </c>
      <c r="C148" s="46" t="str">
        <f>Questionnaire!R59</f>
        <v/>
      </c>
      <c r="D148" s="46" t="str">
        <f>Questionnaire!S59</f>
        <v/>
      </c>
      <c r="E148" s="46" t="str">
        <f>Questionnaire!T59</f>
        <v/>
      </c>
      <c r="F148" s="46" t="str">
        <f>Questionnaire!U59</f>
        <v/>
      </c>
    </row>
    <row r="149" spans="2:6" hidden="1" x14ac:dyDescent="0.75">
      <c r="B149" t="s">
        <v>47</v>
      </c>
      <c r="C149" s="46" t="str">
        <f>Questionnaire!R68</f>
        <v/>
      </c>
      <c r="D149" s="46" t="str">
        <f>Questionnaire!S68</f>
        <v/>
      </c>
      <c r="E149" s="46" t="str">
        <f>Questionnaire!T68</f>
        <v/>
      </c>
      <c r="F149" s="46" t="str">
        <f>Questionnaire!U68</f>
        <v/>
      </c>
    </row>
    <row r="150" spans="2:6" hidden="1" x14ac:dyDescent="0.75">
      <c r="B150" t="s">
        <v>48</v>
      </c>
      <c r="C150" s="46" t="str">
        <f>Questionnaire!R77</f>
        <v/>
      </c>
      <c r="D150" s="46" t="str">
        <f>Questionnaire!S77</f>
        <v/>
      </c>
      <c r="E150" s="46" t="str">
        <f>Questionnaire!T77</f>
        <v/>
      </c>
      <c r="F150" s="46" t="str">
        <f>Questionnaire!U77</f>
        <v/>
      </c>
    </row>
    <row r="151" spans="2:6" hidden="1" x14ac:dyDescent="0.75">
      <c r="B151" t="s">
        <v>49</v>
      </c>
      <c r="C151" s="46" t="str">
        <f>Questionnaire!R86</f>
        <v/>
      </c>
      <c r="D151" s="46" t="str">
        <f>Questionnaire!S86</f>
        <v/>
      </c>
      <c r="E151" s="46" t="str">
        <f>Questionnaire!T86</f>
        <v/>
      </c>
      <c r="F151" s="46" t="str">
        <f>Questionnaire!U86</f>
        <v/>
      </c>
    </row>
    <row r="152" spans="2:6" hidden="1" x14ac:dyDescent="0.75">
      <c r="B152" t="s">
        <v>50</v>
      </c>
      <c r="C152" s="46" t="str">
        <f>Questionnaire!R95</f>
        <v/>
      </c>
      <c r="D152" s="46" t="str">
        <f>Questionnaire!S95</f>
        <v/>
      </c>
      <c r="E152" s="46" t="str">
        <f>Questionnaire!T95</f>
        <v/>
      </c>
      <c r="F152" s="46" t="str">
        <f>Questionnaire!U95</f>
        <v/>
      </c>
    </row>
    <row r="153" spans="2:6" hidden="1" x14ac:dyDescent="0.75">
      <c r="B153" t="s">
        <v>51</v>
      </c>
      <c r="C153" s="46" t="str">
        <f>Questionnaire!R104</f>
        <v/>
      </c>
      <c r="D153" s="46" t="str">
        <f>Questionnaire!S104</f>
        <v/>
      </c>
      <c r="E153" s="46" t="str">
        <f>Questionnaire!T104</f>
        <v/>
      </c>
      <c r="F153" s="46" t="str">
        <f>Questionnaire!U104</f>
        <v/>
      </c>
    </row>
    <row r="154" spans="2:6" hidden="1" x14ac:dyDescent="0.75">
      <c r="B154" t="s">
        <v>84</v>
      </c>
      <c r="C154" s="46" t="str">
        <f>Questionnaire!R113</f>
        <v/>
      </c>
      <c r="D154" s="46" t="str">
        <f>Questionnaire!S113</f>
        <v/>
      </c>
      <c r="E154" s="46" t="str">
        <f>Questionnaire!T113</f>
        <v/>
      </c>
      <c r="F154" s="46" t="str">
        <f>Questionnaire!U113</f>
        <v/>
      </c>
    </row>
    <row r="155" spans="2:6" hidden="1" x14ac:dyDescent="0.75">
      <c r="B155" t="s">
        <v>95</v>
      </c>
      <c r="C155" s="46" t="str">
        <f>Questionnaire!R122</f>
        <v/>
      </c>
      <c r="D155" s="46" t="str">
        <f>Questionnaire!S122</f>
        <v/>
      </c>
      <c r="E155" s="46" t="str">
        <f>Questionnaire!T122</f>
        <v/>
      </c>
      <c r="F155" s="46" t="str">
        <f>Questionnaire!U122</f>
        <v/>
      </c>
    </row>
    <row r="156" spans="2:6" x14ac:dyDescent="0.75">
      <c r="B156" t="s">
        <v>7</v>
      </c>
      <c r="C156" s="46">
        <f>SUM(C143:C155)</f>
        <v>0</v>
      </c>
      <c r="D156" s="46">
        <f t="shared" ref="D156:F156" si="20">SUM(D143:D155)</f>
        <v>0</v>
      </c>
      <c r="E156" s="46">
        <f t="shared" si="20"/>
        <v>0</v>
      </c>
      <c r="F156" s="46">
        <f t="shared" si="20"/>
        <v>0</v>
      </c>
    </row>
    <row r="158" spans="2:6" x14ac:dyDescent="0.75">
      <c r="B158">
        <f>Questionnaire!$Q$14</f>
        <v>0</v>
      </c>
      <c r="C158" s="46" t="s">
        <v>162</v>
      </c>
      <c r="D158" s="46" t="s">
        <v>163</v>
      </c>
      <c r="E158" s="46" t="s">
        <v>164</v>
      </c>
      <c r="F158" s="46" t="s">
        <v>161</v>
      </c>
    </row>
    <row r="159" spans="2:6" hidden="1" x14ac:dyDescent="0.75">
      <c r="B159" t="s">
        <v>52</v>
      </c>
      <c r="C159" s="46" t="str">
        <f>Questionnaire!R133</f>
        <v/>
      </c>
      <c r="D159" s="46" t="str">
        <f>Questionnaire!S133</f>
        <v/>
      </c>
      <c r="E159" s="46" t="str">
        <f>Questionnaire!T133</f>
        <v/>
      </c>
      <c r="F159" s="46" t="str">
        <f>Questionnaire!U133</f>
        <v/>
      </c>
    </row>
    <row r="160" spans="2:6" hidden="1" x14ac:dyDescent="0.75">
      <c r="B160" t="s">
        <v>53</v>
      </c>
      <c r="C160" s="46" t="str">
        <f>Questionnaire!R142</f>
        <v/>
      </c>
      <c r="D160" s="46" t="str">
        <f>Questionnaire!S142</f>
        <v/>
      </c>
      <c r="E160" s="46" t="str">
        <f>Questionnaire!T142</f>
        <v/>
      </c>
      <c r="F160" s="46" t="str">
        <f>Questionnaire!U142</f>
        <v/>
      </c>
    </row>
    <row r="161" spans="2:6" hidden="1" x14ac:dyDescent="0.75">
      <c r="B161" t="s">
        <v>54</v>
      </c>
      <c r="C161" s="46" t="str">
        <f>Questionnaire!R151</f>
        <v/>
      </c>
      <c r="D161" s="46" t="str">
        <f>Questionnaire!S151</f>
        <v/>
      </c>
      <c r="E161" s="46" t="str">
        <f>Questionnaire!T151</f>
        <v/>
      </c>
      <c r="F161" s="46" t="str">
        <f>Questionnaire!U151</f>
        <v/>
      </c>
    </row>
    <row r="162" spans="2:6" hidden="1" x14ac:dyDescent="0.75">
      <c r="B162" t="s">
        <v>55</v>
      </c>
      <c r="C162" s="46" t="str">
        <f>Questionnaire!R160</f>
        <v/>
      </c>
      <c r="D162" s="46" t="str">
        <f>Questionnaire!S160</f>
        <v/>
      </c>
      <c r="E162" s="46" t="str">
        <f>Questionnaire!T160</f>
        <v/>
      </c>
      <c r="F162" s="46" t="str">
        <f>Questionnaire!U160</f>
        <v/>
      </c>
    </row>
    <row r="163" spans="2:6" hidden="1" x14ac:dyDescent="0.75">
      <c r="B163" t="s">
        <v>56</v>
      </c>
      <c r="C163" s="46" t="str">
        <f>Questionnaire!R169</f>
        <v/>
      </c>
      <c r="D163" s="46" t="str">
        <f>Questionnaire!S169</f>
        <v/>
      </c>
      <c r="E163" s="46" t="str">
        <f>Questionnaire!T169</f>
        <v/>
      </c>
      <c r="F163" s="46" t="str">
        <f>Questionnaire!U169</f>
        <v/>
      </c>
    </row>
    <row r="164" spans="2:6" hidden="1" x14ac:dyDescent="0.75">
      <c r="B164" t="s">
        <v>57</v>
      </c>
      <c r="C164" s="46" t="str">
        <f>Questionnaire!R178</f>
        <v/>
      </c>
      <c r="D164" s="46" t="str">
        <f>Questionnaire!S178</f>
        <v/>
      </c>
      <c r="E164" s="46" t="str">
        <f>Questionnaire!T178</f>
        <v/>
      </c>
      <c r="F164" s="46" t="str">
        <f>Questionnaire!U178</f>
        <v/>
      </c>
    </row>
    <row r="165" spans="2:6" hidden="1" x14ac:dyDescent="0.75">
      <c r="B165" t="s">
        <v>58</v>
      </c>
      <c r="C165" s="46" t="str">
        <f>Questionnaire!R187</f>
        <v/>
      </c>
      <c r="D165" s="46" t="str">
        <f>Questionnaire!S187</f>
        <v/>
      </c>
      <c r="E165" s="46" t="str">
        <f>Questionnaire!T187</f>
        <v/>
      </c>
      <c r="F165" s="46" t="str">
        <f>Questionnaire!U187</f>
        <v/>
      </c>
    </row>
    <row r="166" spans="2:6" hidden="1" x14ac:dyDescent="0.75">
      <c r="B166" t="s">
        <v>59</v>
      </c>
      <c r="C166" s="46" t="str">
        <f>Questionnaire!R196</f>
        <v/>
      </c>
      <c r="D166" s="46" t="str">
        <f>Questionnaire!S196</f>
        <v/>
      </c>
      <c r="E166" s="46" t="str">
        <f>Questionnaire!T196</f>
        <v/>
      </c>
      <c r="F166" s="46" t="str">
        <f>Questionnaire!U196</f>
        <v/>
      </c>
    </row>
    <row r="167" spans="2:6" hidden="1" x14ac:dyDescent="0.75">
      <c r="B167" t="s">
        <v>60</v>
      </c>
      <c r="C167" s="46" t="str">
        <f>Questionnaire!R205</f>
        <v/>
      </c>
      <c r="D167" s="46" t="str">
        <f>Questionnaire!S205</f>
        <v/>
      </c>
      <c r="E167" s="46" t="str">
        <f>Questionnaire!T205</f>
        <v/>
      </c>
      <c r="F167" s="46" t="str">
        <f>Questionnaire!U205</f>
        <v/>
      </c>
    </row>
    <row r="168" spans="2:6" hidden="1" x14ac:dyDescent="0.75">
      <c r="B168" t="s">
        <v>61</v>
      </c>
      <c r="C168" s="46" t="str">
        <f>Questionnaire!R214</f>
        <v/>
      </c>
      <c r="D168" s="46" t="str">
        <f>Questionnaire!S214</f>
        <v/>
      </c>
      <c r="E168" s="46" t="str">
        <f>Questionnaire!T214</f>
        <v/>
      </c>
      <c r="F168" s="46" t="str">
        <f>Questionnaire!U214</f>
        <v/>
      </c>
    </row>
    <row r="169" spans="2:6" hidden="1" x14ac:dyDescent="0.75">
      <c r="B169" t="s">
        <v>62</v>
      </c>
      <c r="C169" s="46" t="str">
        <f>Questionnaire!R223</f>
        <v/>
      </c>
      <c r="D169" s="46" t="str">
        <f>Questionnaire!S223</f>
        <v/>
      </c>
      <c r="E169" s="46" t="str">
        <f>Questionnaire!T223</f>
        <v/>
      </c>
      <c r="F169" s="46" t="str">
        <f>Questionnaire!U223</f>
        <v/>
      </c>
    </row>
    <row r="170" spans="2:6" x14ac:dyDescent="0.75">
      <c r="B170" t="s">
        <v>63</v>
      </c>
      <c r="C170" s="46">
        <f>SUM(C159:C169)</f>
        <v>0</v>
      </c>
      <c r="D170" s="46">
        <f t="shared" ref="D170" si="21">SUM(D159:D169)</f>
        <v>0</v>
      </c>
      <c r="E170" s="46">
        <f t="shared" ref="E170" si="22">SUM(E159:E169)</f>
        <v>0</v>
      </c>
      <c r="F170" s="46">
        <f t="shared" ref="F170" si="23">SUM(F159:F169)</f>
        <v>0</v>
      </c>
    </row>
    <row r="172" spans="2:6" x14ac:dyDescent="0.75">
      <c r="B172">
        <f>Questionnaire!$Q$14</f>
        <v>0</v>
      </c>
      <c r="C172" s="46" t="s">
        <v>162</v>
      </c>
      <c r="D172" s="46" t="s">
        <v>163</v>
      </c>
      <c r="E172" s="46" t="s">
        <v>164</v>
      </c>
      <c r="F172" s="46" t="s">
        <v>161</v>
      </c>
    </row>
    <row r="173" spans="2:6" hidden="1" x14ac:dyDescent="0.75">
      <c r="B173" t="s">
        <v>65</v>
      </c>
      <c r="C173" s="46" t="str">
        <f>Questionnaire!R234</f>
        <v/>
      </c>
      <c r="D173" s="46" t="str">
        <f>Questionnaire!S234</f>
        <v/>
      </c>
      <c r="E173" s="46" t="str">
        <f>Questionnaire!T234</f>
        <v/>
      </c>
      <c r="F173" s="46" t="str">
        <f>Questionnaire!U234</f>
        <v/>
      </c>
    </row>
    <row r="174" spans="2:6" hidden="1" x14ac:dyDescent="0.75">
      <c r="B174" t="s">
        <v>66</v>
      </c>
      <c r="C174" s="46" t="str">
        <f>Questionnaire!R243</f>
        <v/>
      </c>
      <c r="D174" s="46" t="str">
        <f>Questionnaire!S243</f>
        <v/>
      </c>
      <c r="E174" s="46" t="str">
        <f>Questionnaire!T243</f>
        <v/>
      </c>
      <c r="F174" s="46" t="str">
        <f>Questionnaire!U243</f>
        <v/>
      </c>
    </row>
    <row r="175" spans="2:6" hidden="1" x14ac:dyDescent="0.75">
      <c r="B175" t="s">
        <v>67</v>
      </c>
      <c r="C175" s="46" t="str">
        <f>Questionnaire!R252</f>
        <v/>
      </c>
      <c r="D175" s="46" t="str">
        <f>Questionnaire!S252</f>
        <v/>
      </c>
      <c r="E175" s="46" t="str">
        <f>Questionnaire!T252</f>
        <v/>
      </c>
      <c r="F175" s="46" t="str">
        <f>Questionnaire!U252</f>
        <v/>
      </c>
    </row>
    <row r="176" spans="2:6" hidden="1" x14ac:dyDescent="0.75">
      <c r="B176" t="s">
        <v>68</v>
      </c>
      <c r="C176" s="46" t="str">
        <f>Questionnaire!R261</f>
        <v/>
      </c>
      <c r="D176" s="46" t="str">
        <f>Questionnaire!S261</f>
        <v/>
      </c>
      <c r="E176" s="46" t="str">
        <f>Questionnaire!T261</f>
        <v/>
      </c>
      <c r="F176" s="46" t="str">
        <f>Questionnaire!U261</f>
        <v/>
      </c>
    </row>
    <row r="177" spans="1:6" hidden="1" x14ac:dyDescent="0.75">
      <c r="B177" t="s">
        <v>69</v>
      </c>
    </row>
    <row r="178" spans="1:6" x14ac:dyDescent="0.75">
      <c r="B178" t="s">
        <v>64</v>
      </c>
      <c r="C178" s="46">
        <f>SUM(C173:C177)</f>
        <v>0</v>
      </c>
      <c r="D178" s="46">
        <f t="shared" ref="D178" si="24">SUM(D173:D177)</f>
        <v>0</v>
      </c>
      <c r="E178" s="46">
        <f t="shared" ref="E178" si="25">SUM(E173:E177)</f>
        <v>0</v>
      </c>
      <c r="F178" s="46">
        <f t="shared" ref="F178" si="26">SUM(F173:F177)</f>
        <v>0</v>
      </c>
    </row>
    <row r="180" spans="1:6" x14ac:dyDescent="0.75">
      <c r="B180">
        <f>Questionnaire!$Q$14</f>
        <v>0</v>
      </c>
      <c r="C180" s="46" t="s">
        <v>162</v>
      </c>
      <c r="D180" s="46" t="s">
        <v>163</v>
      </c>
      <c r="E180" s="46" t="s">
        <v>164</v>
      </c>
      <c r="F180" s="46" t="s">
        <v>161</v>
      </c>
    </row>
    <row r="181" spans="1:6" hidden="1" x14ac:dyDescent="0.75">
      <c r="B181" t="s">
        <v>70</v>
      </c>
      <c r="C181" s="46" t="str">
        <f>Questionnaire!R272</f>
        <v/>
      </c>
      <c r="D181" s="46" t="str">
        <f>Questionnaire!S272</f>
        <v/>
      </c>
      <c r="E181" s="46" t="str">
        <f>Questionnaire!T272</f>
        <v/>
      </c>
      <c r="F181" s="46" t="str">
        <f>Questionnaire!U272</f>
        <v/>
      </c>
    </row>
    <row r="182" spans="1:6" hidden="1" x14ac:dyDescent="0.75">
      <c r="B182" t="s">
        <v>71</v>
      </c>
      <c r="C182" s="46" t="str">
        <f>Questionnaire!R281</f>
        <v/>
      </c>
      <c r="D182" s="46" t="str">
        <f>Questionnaire!S281</f>
        <v/>
      </c>
      <c r="E182" s="46" t="str">
        <f>Questionnaire!T281</f>
        <v/>
      </c>
      <c r="F182" s="46" t="str">
        <f>Questionnaire!U281</f>
        <v/>
      </c>
    </row>
    <row r="183" spans="1:6" hidden="1" x14ac:dyDescent="0.75">
      <c r="B183" t="s">
        <v>72</v>
      </c>
      <c r="C183" s="46" t="str">
        <f>Questionnaire!R290</f>
        <v/>
      </c>
      <c r="D183" s="46" t="str">
        <f>Questionnaire!S290</f>
        <v/>
      </c>
      <c r="E183" s="46" t="str">
        <f>Questionnaire!T290</f>
        <v/>
      </c>
      <c r="F183" s="46" t="str">
        <f>Questionnaire!U290</f>
        <v/>
      </c>
    </row>
    <row r="184" spans="1:6" hidden="1" x14ac:dyDescent="0.75">
      <c r="B184" t="s">
        <v>73</v>
      </c>
      <c r="C184" s="46" t="str">
        <f>Questionnaire!R299</f>
        <v/>
      </c>
      <c r="D184" s="46" t="str">
        <f>Questionnaire!S299</f>
        <v/>
      </c>
      <c r="E184" s="46" t="str">
        <f>Questionnaire!T299</f>
        <v/>
      </c>
      <c r="F184" s="46" t="str">
        <f>Questionnaire!U299</f>
        <v/>
      </c>
    </row>
    <row r="185" spans="1:6" hidden="1" x14ac:dyDescent="0.75">
      <c r="B185" t="s">
        <v>74</v>
      </c>
      <c r="C185" s="46" t="str">
        <f>Questionnaire!R308</f>
        <v/>
      </c>
      <c r="D185" s="46" t="str">
        <f>Questionnaire!S308</f>
        <v/>
      </c>
      <c r="E185" s="46" t="str">
        <f>Questionnaire!T308</f>
        <v/>
      </c>
      <c r="F185" s="46" t="str">
        <f>Questionnaire!U308</f>
        <v/>
      </c>
    </row>
    <row r="186" spans="1:6" x14ac:dyDescent="0.75">
      <c r="B186" t="s">
        <v>8</v>
      </c>
      <c r="C186" s="46">
        <f>SUM(C181:C185)</f>
        <v>0</v>
      </c>
      <c r="D186" s="46">
        <f t="shared" ref="D186" si="27">SUM(D181:D185)</f>
        <v>0</v>
      </c>
      <c r="E186" s="46">
        <f t="shared" ref="E186" si="28">SUM(E181:E185)</f>
        <v>0</v>
      </c>
      <c r="F186" s="46">
        <f t="shared" ref="F186" si="29">SUM(F181:F185)</f>
        <v>0</v>
      </c>
    </row>
    <row r="188" spans="1:6" x14ac:dyDescent="0.75">
      <c r="A188" t="s">
        <v>169</v>
      </c>
      <c r="B188">
        <f>Questionnaire!$Q$13</f>
        <v>0</v>
      </c>
      <c r="C188" s="46" t="s">
        <v>162</v>
      </c>
      <c r="D188" s="46" t="s">
        <v>163</v>
      </c>
      <c r="E188" s="46" t="s">
        <v>164</v>
      </c>
      <c r="F188" s="46" t="s">
        <v>161</v>
      </c>
    </row>
    <row r="189" spans="1:6" hidden="1" x14ac:dyDescent="0.75">
      <c r="B189" t="s">
        <v>41</v>
      </c>
      <c r="C189" s="46" t="str">
        <f>Questionnaire!R13</f>
        <v/>
      </c>
      <c r="D189" s="46" t="str">
        <f>Questionnaire!S13</f>
        <v/>
      </c>
      <c r="E189" s="46" t="str">
        <f>Questionnaire!T13</f>
        <v/>
      </c>
      <c r="F189" s="46" t="str">
        <f>Questionnaire!U13</f>
        <v/>
      </c>
    </row>
    <row r="190" spans="1:6" hidden="1" x14ac:dyDescent="0.75">
      <c r="B190" t="s">
        <v>42</v>
      </c>
      <c r="C190" s="46" t="str">
        <f>Questionnaire!R22</f>
        <v/>
      </c>
      <c r="D190" s="46" t="str">
        <f>Questionnaire!S22</f>
        <v/>
      </c>
      <c r="E190" s="46" t="str">
        <f>Questionnaire!T22</f>
        <v/>
      </c>
      <c r="F190" s="46" t="str">
        <f>Questionnaire!U22</f>
        <v/>
      </c>
    </row>
    <row r="191" spans="1:6" hidden="1" x14ac:dyDescent="0.75">
      <c r="B191" t="s">
        <v>43</v>
      </c>
      <c r="C191" s="46" t="str">
        <f>Questionnaire!R31</f>
        <v/>
      </c>
      <c r="D191" s="46" t="str">
        <f>Questionnaire!S31</f>
        <v/>
      </c>
      <c r="E191" s="46" t="str">
        <f>Questionnaire!T31</f>
        <v/>
      </c>
      <c r="F191" s="46" t="str">
        <f>Questionnaire!U31</f>
        <v/>
      </c>
    </row>
    <row r="192" spans="1:6" hidden="1" x14ac:dyDescent="0.75">
      <c r="B192" t="s">
        <v>44</v>
      </c>
      <c r="C192" s="46" t="str">
        <f>Questionnaire!R40</f>
        <v/>
      </c>
      <c r="D192" s="46" t="str">
        <f>Questionnaire!S40</f>
        <v/>
      </c>
      <c r="E192" s="46" t="str">
        <f>Questionnaire!T40</f>
        <v/>
      </c>
      <c r="F192" s="46" t="str">
        <f>Questionnaire!U40</f>
        <v/>
      </c>
    </row>
    <row r="193" spans="2:6" hidden="1" x14ac:dyDescent="0.75">
      <c r="B193" t="s">
        <v>45</v>
      </c>
      <c r="C193" s="46" t="str">
        <f>Questionnaire!R49</f>
        <v/>
      </c>
      <c r="D193" s="46" t="str">
        <f>Questionnaire!S49</f>
        <v/>
      </c>
      <c r="E193" s="46" t="str">
        <f>Questionnaire!T49</f>
        <v/>
      </c>
      <c r="F193" s="46" t="str">
        <f>Questionnaire!U49</f>
        <v/>
      </c>
    </row>
    <row r="194" spans="2:6" hidden="1" x14ac:dyDescent="0.75">
      <c r="B194" t="s">
        <v>46</v>
      </c>
      <c r="C194" s="46" t="str">
        <f>Questionnaire!R58</f>
        <v/>
      </c>
      <c r="D194" s="46" t="str">
        <f>Questionnaire!S58</f>
        <v/>
      </c>
      <c r="E194" s="46" t="str">
        <f>Questionnaire!T58</f>
        <v/>
      </c>
      <c r="F194" s="46" t="str">
        <f>Questionnaire!U58</f>
        <v/>
      </c>
    </row>
    <row r="195" spans="2:6" hidden="1" x14ac:dyDescent="0.75">
      <c r="B195" t="s">
        <v>47</v>
      </c>
      <c r="C195" s="46" t="str">
        <f>Questionnaire!R67</f>
        <v/>
      </c>
      <c r="D195" s="46" t="str">
        <f>Questionnaire!S67</f>
        <v/>
      </c>
      <c r="E195" s="46" t="str">
        <f>Questionnaire!T67</f>
        <v/>
      </c>
      <c r="F195" s="46" t="str">
        <f>Questionnaire!U67</f>
        <v/>
      </c>
    </row>
    <row r="196" spans="2:6" hidden="1" x14ac:dyDescent="0.75">
      <c r="B196" t="s">
        <v>48</v>
      </c>
      <c r="C196" s="46" t="str">
        <f>Questionnaire!R76</f>
        <v/>
      </c>
      <c r="D196" s="46" t="str">
        <f>Questionnaire!S76</f>
        <v/>
      </c>
      <c r="E196" s="46" t="str">
        <f>Questionnaire!T76</f>
        <v/>
      </c>
      <c r="F196" s="46" t="str">
        <f>Questionnaire!U76</f>
        <v/>
      </c>
    </row>
    <row r="197" spans="2:6" hidden="1" x14ac:dyDescent="0.75">
      <c r="B197" t="s">
        <v>49</v>
      </c>
      <c r="C197" s="46" t="str">
        <f>Questionnaire!R85</f>
        <v/>
      </c>
      <c r="D197" s="46" t="str">
        <f>Questionnaire!S85</f>
        <v/>
      </c>
      <c r="E197" s="46" t="str">
        <f>Questionnaire!T85</f>
        <v/>
      </c>
      <c r="F197" s="46" t="str">
        <f>Questionnaire!U85</f>
        <v/>
      </c>
    </row>
    <row r="198" spans="2:6" hidden="1" x14ac:dyDescent="0.75">
      <c r="B198" t="s">
        <v>50</v>
      </c>
      <c r="C198" s="46" t="str">
        <f>Questionnaire!R94</f>
        <v/>
      </c>
      <c r="D198" s="46" t="str">
        <f>Questionnaire!S94</f>
        <v/>
      </c>
      <c r="E198" s="46" t="str">
        <f>Questionnaire!T94</f>
        <v/>
      </c>
      <c r="F198" s="46" t="str">
        <f>Questionnaire!U94</f>
        <v/>
      </c>
    </row>
    <row r="199" spans="2:6" hidden="1" x14ac:dyDescent="0.75">
      <c r="B199" t="s">
        <v>51</v>
      </c>
      <c r="C199" s="46" t="str">
        <f>Questionnaire!R103</f>
        <v/>
      </c>
      <c r="D199" s="46" t="str">
        <f>Questionnaire!S103</f>
        <v/>
      </c>
      <c r="E199" s="46" t="str">
        <f>Questionnaire!T103</f>
        <v/>
      </c>
      <c r="F199" s="46" t="str">
        <f>Questionnaire!U103</f>
        <v/>
      </c>
    </row>
    <row r="200" spans="2:6" hidden="1" x14ac:dyDescent="0.75">
      <c r="B200" t="s">
        <v>84</v>
      </c>
      <c r="C200" s="46" t="str">
        <f>Questionnaire!R112</f>
        <v/>
      </c>
      <c r="D200" s="46" t="str">
        <f>Questionnaire!S112</f>
        <v/>
      </c>
      <c r="E200" s="46" t="str">
        <f>Questionnaire!T112</f>
        <v/>
      </c>
      <c r="F200" s="46" t="str">
        <f>Questionnaire!U112</f>
        <v/>
      </c>
    </row>
    <row r="201" spans="2:6" hidden="1" x14ac:dyDescent="0.75">
      <c r="B201" t="s">
        <v>95</v>
      </c>
      <c r="C201" s="46" t="str">
        <f>Questionnaire!R121</f>
        <v/>
      </c>
      <c r="D201" s="46" t="str">
        <f>Questionnaire!S121</f>
        <v/>
      </c>
      <c r="E201" s="46" t="str">
        <f>Questionnaire!T121</f>
        <v/>
      </c>
      <c r="F201" s="46" t="str">
        <f>Questionnaire!U121</f>
        <v/>
      </c>
    </row>
    <row r="202" spans="2:6" x14ac:dyDescent="0.75">
      <c r="B202" t="s">
        <v>7</v>
      </c>
      <c r="C202" s="46">
        <f>SUM(C189:C201)</f>
        <v>0</v>
      </c>
      <c r="D202" s="46">
        <f t="shared" ref="D202:F202" si="30">SUM(D189:D201)</f>
        <v>0</v>
      </c>
      <c r="E202" s="46">
        <f t="shared" si="30"/>
        <v>0</v>
      </c>
      <c r="F202" s="46">
        <f t="shared" si="30"/>
        <v>0</v>
      </c>
    </row>
    <row r="204" spans="2:6" x14ac:dyDescent="0.75">
      <c r="B204">
        <f>Questionnaire!$Q$13</f>
        <v>0</v>
      </c>
      <c r="C204" s="46" t="s">
        <v>162</v>
      </c>
      <c r="D204" s="46" t="s">
        <v>163</v>
      </c>
      <c r="E204" s="46" t="s">
        <v>164</v>
      </c>
      <c r="F204" s="46" t="s">
        <v>161</v>
      </c>
    </row>
    <row r="205" spans="2:6" hidden="1" x14ac:dyDescent="0.75">
      <c r="B205" t="s">
        <v>52</v>
      </c>
      <c r="C205" s="46" t="str">
        <f>Questionnaire!R132</f>
        <v/>
      </c>
      <c r="D205" s="46" t="str">
        <f>Questionnaire!S132</f>
        <v/>
      </c>
      <c r="E205" s="46" t="str">
        <f>Questionnaire!T132</f>
        <v/>
      </c>
      <c r="F205" s="46" t="str">
        <f>Questionnaire!U132</f>
        <v/>
      </c>
    </row>
    <row r="206" spans="2:6" hidden="1" x14ac:dyDescent="0.75">
      <c r="B206" t="s">
        <v>53</v>
      </c>
      <c r="C206" s="46" t="str">
        <f>Questionnaire!R141</f>
        <v/>
      </c>
      <c r="D206" s="46" t="str">
        <f>Questionnaire!S141</f>
        <v/>
      </c>
      <c r="E206" s="46" t="str">
        <f>Questionnaire!T141</f>
        <v/>
      </c>
      <c r="F206" s="46" t="str">
        <f>Questionnaire!U141</f>
        <v/>
      </c>
    </row>
    <row r="207" spans="2:6" hidden="1" x14ac:dyDescent="0.75">
      <c r="B207" t="s">
        <v>54</v>
      </c>
      <c r="C207" s="46" t="str">
        <f>Questionnaire!R150</f>
        <v/>
      </c>
      <c r="D207" s="46" t="str">
        <f>Questionnaire!S150</f>
        <v/>
      </c>
      <c r="E207" s="46" t="str">
        <f>Questionnaire!T150</f>
        <v/>
      </c>
      <c r="F207" s="46" t="str">
        <f>Questionnaire!U150</f>
        <v/>
      </c>
    </row>
    <row r="208" spans="2:6" hidden="1" x14ac:dyDescent="0.75">
      <c r="B208" t="s">
        <v>55</v>
      </c>
      <c r="C208" s="46" t="str">
        <f>Questionnaire!R159</f>
        <v/>
      </c>
      <c r="D208" s="46" t="str">
        <f>Questionnaire!S159</f>
        <v/>
      </c>
      <c r="E208" s="46" t="str">
        <f>Questionnaire!T159</f>
        <v/>
      </c>
      <c r="F208" s="46" t="str">
        <f>Questionnaire!U159</f>
        <v/>
      </c>
    </row>
    <row r="209" spans="2:6" hidden="1" x14ac:dyDescent="0.75">
      <c r="B209" t="s">
        <v>56</v>
      </c>
      <c r="C209" s="46" t="str">
        <f>Questionnaire!R168</f>
        <v/>
      </c>
      <c r="D209" s="46" t="str">
        <f>Questionnaire!S168</f>
        <v/>
      </c>
      <c r="E209" s="46" t="str">
        <f>Questionnaire!T168</f>
        <v/>
      </c>
      <c r="F209" s="46" t="str">
        <f>Questionnaire!U168</f>
        <v/>
      </c>
    </row>
    <row r="210" spans="2:6" hidden="1" x14ac:dyDescent="0.75">
      <c r="B210" t="s">
        <v>57</v>
      </c>
      <c r="C210" s="46" t="str">
        <f>Questionnaire!R177</f>
        <v/>
      </c>
      <c r="D210" s="46" t="str">
        <f>Questionnaire!S177</f>
        <v/>
      </c>
      <c r="E210" s="46" t="str">
        <f>Questionnaire!T177</f>
        <v/>
      </c>
      <c r="F210" s="46" t="str">
        <f>Questionnaire!U177</f>
        <v/>
      </c>
    </row>
    <row r="211" spans="2:6" hidden="1" x14ac:dyDescent="0.75">
      <c r="B211" t="s">
        <v>58</v>
      </c>
      <c r="C211" s="46" t="str">
        <f>Questionnaire!R186</f>
        <v/>
      </c>
      <c r="D211" s="46" t="str">
        <f>Questionnaire!S186</f>
        <v/>
      </c>
      <c r="E211" s="46" t="str">
        <f>Questionnaire!T186</f>
        <v/>
      </c>
      <c r="F211" s="46" t="str">
        <f>Questionnaire!U186</f>
        <v/>
      </c>
    </row>
    <row r="212" spans="2:6" hidden="1" x14ac:dyDescent="0.75">
      <c r="B212" t="s">
        <v>59</v>
      </c>
      <c r="C212" s="46" t="str">
        <f>Questionnaire!R195</f>
        <v/>
      </c>
      <c r="D212" s="46" t="str">
        <f>Questionnaire!S195</f>
        <v/>
      </c>
      <c r="E212" s="46" t="str">
        <f>Questionnaire!T195</f>
        <v/>
      </c>
      <c r="F212" s="46" t="str">
        <f>Questionnaire!U195</f>
        <v/>
      </c>
    </row>
    <row r="213" spans="2:6" hidden="1" x14ac:dyDescent="0.75">
      <c r="B213" t="s">
        <v>60</v>
      </c>
      <c r="C213" s="46" t="str">
        <f>Questionnaire!R204</f>
        <v/>
      </c>
      <c r="D213" s="46" t="str">
        <f>Questionnaire!S204</f>
        <v/>
      </c>
      <c r="E213" s="46" t="str">
        <f>Questionnaire!T204</f>
        <v/>
      </c>
      <c r="F213" s="46" t="str">
        <f>Questionnaire!U204</f>
        <v/>
      </c>
    </row>
    <row r="214" spans="2:6" hidden="1" x14ac:dyDescent="0.75">
      <c r="B214" t="s">
        <v>61</v>
      </c>
      <c r="C214" s="46" t="str">
        <f>Questionnaire!R213</f>
        <v/>
      </c>
      <c r="D214" s="46" t="str">
        <f>Questionnaire!S213</f>
        <v/>
      </c>
      <c r="E214" s="46" t="str">
        <f>Questionnaire!T213</f>
        <v/>
      </c>
      <c r="F214" s="46" t="str">
        <f>Questionnaire!U213</f>
        <v/>
      </c>
    </row>
    <row r="215" spans="2:6" hidden="1" x14ac:dyDescent="0.75">
      <c r="B215" t="s">
        <v>62</v>
      </c>
      <c r="C215" s="46" t="str">
        <f>Questionnaire!R222</f>
        <v/>
      </c>
      <c r="D215" s="46" t="str">
        <f>Questionnaire!S222</f>
        <v/>
      </c>
      <c r="E215" s="46" t="str">
        <f>Questionnaire!T222</f>
        <v/>
      </c>
      <c r="F215" s="46" t="str">
        <f>Questionnaire!U222</f>
        <v/>
      </c>
    </row>
    <row r="216" spans="2:6" x14ac:dyDescent="0.75">
      <c r="B216" t="s">
        <v>63</v>
      </c>
      <c r="C216" s="46">
        <f>SUM(C205:C215)</f>
        <v>0</v>
      </c>
      <c r="D216" s="46">
        <f t="shared" ref="D216" si="31">SUM(D205:D215)</f>
        <v>0</v>
      </c>
      <c r="E216" s="46">
        <f t="shared" ref="E216" si="32">SUM(E205:E215)</f>
        <v>0</v>
      </c>
      <c r="F216" s="46">
        <f t="shared" ref="F216" si="33">SUM(F205:F215)</f>
        <v>0</v>
      </c>
    </row>
    <row r="218" spans="2:6" x14ac:dyDescent="0.75">
      <c r="B218">
        <f>Questionnaire!$Q$13</f>
        <v>0</v>
      </c>
      <c r="C218" s="46" t="s">
        <v>162</v>
      </c>
      <c r="D218" s="46" t="s">
        <v>163</v>
      </c>
      <c r="E218" s="46" t="s">
        <v>164</v>
      </c>
      <c r="F218" s="46" t="s">
        <v>161</v>
      </c>
    </row>
    <row r="219" spans="2:6" hidden="1" x14ac:dyDescent="0.75">
      <c r="B219" t="s">
        <v>65</v>
      </c>
      <c r="C219" s="46" t="str">
        <f>Questionnaire!R233</f>
        <v/>
      </c>
      <c r="D219" s="46" t="str">
        <f>Questionnaire!S233</f>
        <v/>
      </c>
      <c r="E219" s="46" t="str">
        <f>Questionnaire!T233</f>
        <v/>
      </c>
      <c r="F219" s="46" t="str">
        <f>Questionnaire!U233</f>
        <v/>
      </c>
    </row>
    <row r="220" spans="2:6" hidden="1" x14ac:dyDescent="0.75">
      <c r="B220" t="s">
        <v>66</v>
      </c>
      <c r="C220" s="46" t="str">
        <f>Questionnaire!R242</f>
        <v/>
      </c>
      <c r="D220" s="46" t="str">
        <f>Questionnaire!S242</f>
        <v/>
      </c>
      <c r="E220" s="46" t="str">
        <f>Questionnaire!T242</f>
        <v/>
      </c>
      <c r="F220" s="46" t="str">
        <f>Questionnaire!U242</f>
        <v/>
      </c>
    </row>
    <row r="221" spans="2:6" hidden="1" x14ac:dyDescent="0.75">
      <c r="B221" t="s">
        <v>67</v>
      </c>
      <c r="C221" s="46" t="str">
        <f>Questionnaire!R251</f>
        <v/>
      </c>
      <c r="D221" s="46" t="str">
        <f>Questionnaire!S251</f>
        <v/>
      </c>
      <c r="E221" s="46" t="str">
        <f>Questionnaire!T251</f>
        <v/>
      </c>
      <c r="F221" s="46" t="str">
        <f>Questionnaire!U251</f>
        <v/>
      </c>
    </row>
    <row r="222" spans="2:6" hidden="1" x14ac:dyDescent="0.75">
      <c r="B222" t="s">
        <v>68</v>
      </c>
      <c r="C222" s="46" t="str">
        <f>Questionnaire!R260</f>
        <v/>
      </c>
      <c r="D222" s="46" t="str">
        <f>Questionnaire!S260</f>
        <v/>
      </c>
      <c r="E222" s="46" t="str">
        <f>Questionnaire!T260</f>
        <v/>
      </c>
      <c r="F222" s="46" t="str">
        <f>Questionnaire!U260</f>
        <v/>
      </c>
    </row>
    <row r="223" spans="2:6" hidden="1" x14ac:dyDescent="0.75">
      <c r="B223" t="s">
        <v>69</v>
      </c>
    </row>
    <row r="224" spans="2:6" x14ac:dyDescent="0.75">
      <c r="B224" t="s">
        <v>64</v>
      </c>
      <c r="C224" s="46">
        <f>SUM(C219:C223)</f>
        <v>0</v>
      </c>
      <c r="D224" s="46">
        <f t="shared" ref="D224" si="34">SUM(D219:D223)</f>
        <v>0</v>
      </c>
      <c r="E224" s="46">
        <f t="shared" ref="E224" si="35">SUM(E219:E223)</f>
        <v>0</v>
      </c>
      <c r="F224" s="46">
        <f t="shared" ref="F224" si="36">SUM(F219:F223)</f>
        <v>0</v>
      </c>
    </row>
    <row r="226" spans="1:6" x14ac:dyDescent="0.75">
      <c r="B226">
        <f>Questionnaire!$Q$13</f>
        <v>0</v>
      </c>
      <c r="C226" s="46" t="s">
        <v>162</v>
      </c>
      <c r="D226" s="46" t="s">
        <v>163</v>
      </c>
      <c r="E226" s="46" t="s">
        <v>164</v>
      </c>
      <c r="F226" s="46" t="s">
        <v>161</v>
      </c>
    </row>
    <row r="227" spans="1:6" hidden="1" x14ac:dyDescent="0.75">
      <c r="B227" t="s">
        <v>70</v>
      </c>
      <c r="C227" s="46" t="str">
        <f>Questionnaire!R271</f>
        <v/>
      </c>
      <c r="D227" s="46" t="str">
        <f>Questionnaire!S271</f>
        <v/>
      </c>
      <c r="E227" s="46" t="str">
        <f>Questionnaire!T271</f>
        <v/>
      </c>
      <c r="F227" s="46" t="str">
        <f>Questionnaire!U271</f>
        <v/>
      </c>
    </row>
    <row r="228" spans="1:6" hidden="1" x14ac:dyDescent="0.75">
      <c r="B228" t="s">
        <v>71</v>
      </c>
      <c r="C228" s="46" t="str">
        <f>Questionnaire!R280</f>
        <v/>
      </c>
      <c r="D228" s="46" t="str">
        <f>Questionnaire!S280</f>
        <v/>
      </c>
      <c r="E228" s="46" t="str">
        <f>Questionnaire!T280</f>
        <v/>
      </c>
      <c r="F228" s="46" t="str">
        <f>Questionnaire!U280</f>
        <v/>
      </c>
    </row>
    <row r="229" spans="1:6" hidden="1" x14ac:dyDescent="0.75">
      <c r="B229" t="s">
        <v>72</v>
      </c>
      <c r="C229" s="46" t="str">
        <f>Questionnaire!R289</f>
        <v/>
      </c>
      <c r="D229" s="46" t="str">
        <f>Questionnaire!S289</f>
        <v/>
      </c>
      <c r="E229" s="46" t="str">
        <f>Questionnaire!T289</f>
        <v/>
      </c>
      <c r="F229" s="46" t="str">
        <f>Questionnaire!U289</f>
        <v/>
      </c>
    </row>
    <row r="230" spans="1:6" hidden="1" x14ac:dyDescent="0.75">
      <c r="B230" t="s">
        <v>73</v>
      </c>
      <c r="C230" s="46" t="str">
        <f>Questionnaire!R298</f>
        <v/>
      </c>
      <c r="D230" s="46" t="str">
        <f>Questionnaire!S298</f>
        <v/>
      </c>
      <c r="E230" s="46" t="str">
        <f>Questionnaire!T298</f>
        <v/>
      </c>
      <c r="F230" s="46" t="str">
        <f>Questionnaire!U298</f>
        <v/>
      </c>
    </row>
    <row r="231" spans="1:6" hidden="1" x14ac:dyDescent="0.75">
      <c r="B231" t="s">
        <v>74</v>
      </c>
      <c r="C231" s="46" t="str">
        <f>Questionnaire!R307</f>
        <v/>
      </c>
      <c r="D231" s="46" t="str">
        <f>Questionnaire!S307</f>
        <v/>
      </c>
      <c r="E231" s="46" t="str">
        <f>Questionnaire!T307</f>
        <v/>
      </c>
      <c r="F231" s="46" t="str">
        <f>Questionnaire!U307</f>
        <v/>
      </c>
    </row>
    <row r="232" spans="1:6" x14ac:dyDescent="0.75">
      <c r="B232" t="s">
        <v>8</v>
      </c>
      <c r="C232" s="46">
        <f>SUM(C227:C231)</f>
        <v>0</v>
      </c>
      <c r="D232" s="46">
        <f t="shared" ref="D232" si="37">SUM(D227:D231)</f>
        <v>0</v>
      </c>
      <c r="E232" s="46">
        <f t="shared" ref="E232" si="38">SUM(E227:E231)</f>
        <v>0</v>
      </c>
      <c r="F232" s="46">
        <f t="shared" ref="F232" si="39">SUM(F227:F231)</f>
        <v>0</v>
      </c>
    </row>
    <row r="234" spans="1:6" x14ac:dyDescent="0.75">
      <c r="A234" t="s">
        <v>170</v>
      </c>
      <c r="B234">
        <f>Questionnaire!$Q$12</f>
        <v>0</v>
      </c>
      <c r="C234" s="46" t="s">
        <v>162</v>
      </c>
      <c r="D234" s="46" t="s">
        <v>163</v>
      </c>
      <c r="E234" s="46" t="s">
        <v>164</v>
      </c>
      <c r="F234" s="46" t="s">
        <v>161</v>
      </c>
    </row>
    <row r="235" spans="1:6" hidden="1" x14ac:dyDescent="0.75">
      <c r="B235" t="s">
        <v>41</v>
      </c>
      <c r="C235" s="46" t="str">
        <f>Questionnaire!R12</f>
        <v/>
      </c>
      <c r="D235" s="46" t="str">
        <f>Questionnaire!S12</f>
        <v/>
      </c>
      <c r="E235" s="46" t="str">
        <f>Questionnaire!T12</f>
        <v/>
      </c>
      <c r="F235" s="46" t="str">
        <f>Questionnaire!U12</f>
        <v/>
      </c>
    </row>
    <row r="236" spans="1:6" hidden="1" x14ac:dyDescent="0.75">
      <c r="B236" t="s">
        <v>42</v>
      </c>
      <c r="C236" s="46" t="str">
        <f>Questionnaire!R21</f>
        <v/>
      </c>
      <c r="D236" s="46" t="str">
        <f>Questionnaire!S21</f>
        <v/>
      </c>
      <c r="E236" s="46" t="str">
        <f>Questionnaire!T21</f>
        <v/>
      </c>
      <c r="F236" s="46" t="str">
        <f>Questionnaire!U21</f>
        <v/>
      </c>
    </row>
    <row r="237" spans="1:6" hidden="1" x14ac:dyDescent="0.75">
      <c r="B237" t="s">
        <v>43</v>
      </c>
      <c r="C237" s="46" t="str">
        <f>Questionnaire!R30</f>
        <v/>
      </c>
      <c r="D237" s="46" t="str">
        <f>Questionnaire!S30</f>
        <v/>
      </c>
      <c r="E237" s="46" t="str">
        <f>Questionnaire!T30</f>
        <v/>
      </c>
      <c r="F237" s="46" t="str">
        <f>Questionnaire!U30</f>
        <v/>
      </c>
    </row>
    <row r="238" spans="1:6" hidden="1" x14ac:dyDescent="0.75">
      <c r="B238" t="s">
        <v>44</v>
      </c>
      <c r="C238" s="46" t="str">
        <f>Questionnaire!R39</f>
        <v/>
      </c>
      <c r="D238" s="46" t="str">
        <f>Questionnaire!S39</f>
        <v/>
      </c>
      <c r="E238" s="46" t="str">
        <f>Questionnaire!T39</f>
        <v/>
      </c>
      <c r="F238" s="46" t="str">
        <f>Questionnaire!U39</f>
        <v/>
      </c>
    </row>
    <row r="239" spans="1:6" hidden="1" x14ac:dyDescent="0.75">
      <c r="B239" t="s">
        <v>45</v>
      </c>
      <c r="C239" s="46" t="str">
        <f>Questionnaire!R48</f>
        <v/>
      </c>
      <c r="D239" s="46" t="str">
        <f>Questionnaire!S48</f>
        <v/>
      </c>
      <c r="E239" s="46" t="str">
        <f>Questionnaire!T48</f>
        <v/>
      </c>
      <c r="F239" s="46" t="str">
        <f>Questionnaire!U48</f>
        <v/>
      </c>
    </row>
    <row r="240" spans="1:6" hidden="1" x14ac:dyDescent="0.75">
      <c r="B240" t="s">
        <v>46</v>
      </c>
      <c r="C240" s="46" t="str">
        <f>Questionnaire!R57</f>
        <v/>
      </c>
      <c r="D240" s="46" t="str">
        <f>Questionnaire!S57</f>
        <v/>
      </c>
      <c r="E240" s="46" t="str">
        <f>Questionnaire!T57</f>
        <v/>
      </c>
      <c r="F240" s="46" t="str">
        <f>Questionnaire!U57</f>
        <v/>
      </c>
    </row>
    <row r="241" spans="2:6" hidden="1" x14ac:dyDescent="0.75">
      <c r="B241" t="s">
        <v>47</v>
      </c>
      <c r="C241" s="46" t="str">
        <f>Questionnaire!R66</f>
        <v/>
      </c>
      <c r="D241" s="46" t="str">
        <f>Questionnaire!S66</f>
        <v/>
      </c>
      <c r="E241" s="46" t="str">
        <f>Questionnaire!T66</f>
        <v/>
      </c>
      <c r="F241" s="46" t="str">
        <f>Questionnaire!U66</f>
        <v/>
      </c>
    </row>
    <row r="242" spans="2:6" hidden="1" x14ac:dyDescent="0.75">
      <c r="B242" t="s">
        <v>48</v>
      </c>
      <c r="C242" s="46" t="str">
        <f>Questionnaire!R75</f>
        <v/>
      </c>
      <c r="D242" s="46" t="str">
        <f>Questionnaire!S75</f>
        <v/>
      </c>
      <c r="E242" s="46" t="str">
        <f>Questionnaire!T75</f>
        <v/>
      </c>
      <c r="F242" s="46" t="str">
        <f>Questionnaire!U75</f>
        <v/>
      </c>
    </row>
    <row r="243" spans="2:6" hidden="1" x14ac:dyDescent="0.75">
      <c r="B243" t="s">
        <v>49</v>
      </c>
      <c r="C243" s="46" t="str">
        <f>Questionnaire!R84</f>
        <v/>
      </c>
      <c r="D243" s="46" t="str">
        <f>Questionnaire!S84</f>
        <v/>
      </c>
      <c r="E243" s="46" t="str">
        <f>Questionnaire!T84</f>
        <v/>
      </c>
      <c r="F243" s="46" t="str">
        <f>Questionnaire!U84</f>
        <v/>
      </c>
    </row>
    <row r="244" spans="2:6" hidden="1" x14ac:dyDescent="0.75">
      <c r="B244" t="s">
        <v>50</v>
      </c>
      <c r="C244" s="46" t="str">
        <f>Questionnaire!R93</f>
        <v/>
      </c>
      <c r="D244" s="46" t="str">
        <f>Questionnaire!S93</f>
        <v/>
      </c>
      <c r="E244" s="46" t="str">
        <f>Questionnaire!T93</f>
        <v/>
      </c>
      <c r="F244" s="46" t="str">
        <f>Questionnaire!U93</f>
        <v/>
      </c>
    </row>
    <row r="245" spans="2:6" hidden="1" x14ac:dyDescent="0.75">
      <c r="B245" t="s">
        <v>51</v>
      </c>
      <c r="C245" s="46" t="str">
        <f>Questionnaire!R102</f>
        <v/>
      </c>
      <c r="D245" s="46" t="str">
        <f>Questionnaire!S102</f>
        <v/>
      </c>
      <c r="E245" s="46" t="str">
        <f>Questionnaire!T102</f>
        <v/>
      </c>
      <c r="F245" s="46" t="str">
        <f>Questionnaire!U102</f>
        <v/>
      </c>
    </row>
    <row r="246" spans="2:6" hidden="1" x14ac:dyDescent="0.75">
      <c r="B246" t="s">
        <v>84</v>
      </c>
      <c r="C246" s="46" t="str">
        <f>Questionnaire!R111</f>
        <v/>
      </c>
      <c r="D246" s="46" t="str">
        <f>Questionnaire!S111</f>
        <v/>
      </c>
      <c r="E246" s="46" t="str">
        <f>Questionnaire!T111</f>
        <v/>
      </c>
      <c r="F246" s="46" t="str">
        <f>Questionnaire!U111</f>
        <v/>
      </c>
    </row>
    <row r="247" spans="2:6" hidden="1" x14ac:dyDescent="0.75">
      <c r="B247" t="s">
        <v>95</v>
      </c>
      <c r="C247" s="46" t="str">
        <f>Questionnaire!R120</f>
        <v/>
      </c>
      <c r="D247" s="46" t="str">
        <f>Questionnaire!S120</f>
        <v/>
      </c>
      <c r="E247" s="46" t="str">
        <f>Questionnaire!T120</f>
        <v/>
      </c>
      <c r="F247" s="46" t="str">
        <f>Questionnaire!U120</f>
        <v/>
      </c>
    </row>
    <row r="248" spans="2:6" x14ac:dyDescent="0.75">
      <c r="B248" t="s">
        <v>7</v>
      </c>
      <c r="C248" s="46">
        <f>SUM(C235:C247)</f>
        <v>0</v>
      </c>
      <c r="D248" s="46">
        <f t="shared" ref="D248:F248" si="40">SUM(D235:D247)</f>
        <v>0</v>
      </c>
      <c r="E248" s="46">
        <f t="shared" si="40"/>
        <v>0</v>
      </c>
      <c r="F248" s="46">
        <f t="shared" si="40"/>
        <v>0</v>
      </c>
    </row>
    <row r="250" spans="2:6" x14ac:dyDescent="0.75">
      <c r="B250">
        <f>Questionnaire!$Q$12</f>
        <v>0</v>
      </c>
      <c r="C250" s="46" t="s">
        <v>162</v>
      </c>
      <c r="D250" s="46" t="s">
        <v>163</v>
      </c>
      <c r="E250" s="46" t="s">
        <v>164</v>
      </c>
      <c r="F250" s="46" t="s">
        <v>161</v>
      </c>
    </row>
    <row r="251" spans="2:6" hidden="1" x14ac:dyDescent="0.75">
      <c r="B251" t="s">
        <v>52</v>
      </c>
      <c r="C251" s="46" t="str">
        <f>Questionnaire!R131</f>
        <v/>
      </c>
      <c r="D251" s="46" t="str">
        <f>Questionnaire!S131</f>
        <v/>
      </c>
      <c r="E251" s="46" t="str">
        <f>Questionnaire!T131</f>
        <v/>
      </c>
      <c r="F251" s="46" t="str">
        <f>Questionnaire!U131</f>
        <v/>
      </c>
    </row>
    <row r="252" spans="2:6" hidden="1" x14ac:dyDescent="0.75">
      <c r="B252" t="s">
        <v>53</v>
      </c>
      <c r="C252" s="46" t="str">
        <f>Questionnaire!R140</f>
        <v/>
      </c>
      <c r="D252" s="46" t="str">
        <f>Questionnaire!S140</f>
        <v/>
      </c>
      <c r="E252" s="46" t="str">
        <f>Questionnaire!T140</f>
        <v/>
      </c>
      <c r="F252" s="46" t="str">
        <f>Questionnaire!U140</f>
        <v/>
      </c>
    </row>
    <row r="253" spans="2:6" hidden="1" x14ac:dyDescent="0.75">
      <c r="B253" t="s">
        <v>54</v>
      </c>
      <c r="C253" s="46" t="str">
        <f>Questionnaire!R149</f>
        <v/>
      </c>
      <c r="D253" s="46" t="str">
        <f>Questionnaire!S149</f>
        <v/>
      </c>
      <c r="E253" s="46" t="str">
        <f>Questionnaire!T149</f>
        <v/>
      </c>
      <c r="F253" s="46" t="str">
        <f>Questionnaire!U149</f>
        <v/>
      </c>
    </row>
    <row r="254" spans="2:6" hidden="1" x14ac:dyDescent="0.75">
      <c r="B254" t="s">
        <v>55</v>
      </c>
      <c r="C254" s="46" t="str">
        <f>Questionnaire!R158</f>
        <v/>
      </c>
      <c r="D254" s="46" t="str">
        <f>Questionnaire!S158</f>
        <v/>
      </c>
      <c r="E254" s="46" t="str">
        <f>Questionnaire!T158</f>
        <v/>
      </c>
      <c r="F254" s="46" t="str">
        <f>Questionnaire!U158</f>
        <v/>
      </c>
    </row>
    <row r="255" spans="2:6" hidden="1" x14ac:dyDescent="0.75">
      <c r="B255" t="s">
        <v>56</v>
      </c>
      <c r="C255" s="46" t="str">
        <f>Questionnaire!R167</f>
        <v/>
      </c>
      <c r="D255" s="46" t="str">
        <f>Questionnaire!S167</f>
        <v/>
      </c>
      <c r="E255" s="46" t="str">
        <f>Questionnaire!T167</f>
        <v/>
      </c>
      <c r="F255" s="46" t="str">
        <f>Questionnaire!U167</f>
        <v/>
      </c>
    </row>
    <row r="256" spans="2:6" hidden="1" x14ac:dyDescent="0.75">
      <c r="B256" t="s">
        <v>57</v>
      </c>
      <c r="C256" s="46" t="str">
        <f>Questionnaire!R176</f>
        <v/>
      </c>
      <c r="D256" s="46" t="str">
        <f>Questionnaire!S176</f>
        <v/>
      </c>
      <c r="E256" s="46" t="str">
        <f>Questionnaire!T176</f>
        <v/>
      </c>
      <c r="F256" s="46" t="str">
        <f>Questionnaire!U176</f>
        <v/>
      </c>
    </row>
    <row r="257" spans="2:6" hidden="1" x14ac:dyDescent="0.75">
      <c r="B257" t="s">
        <v>58</v>
      </c>
      <c r="C257" s="46" t="str">
        <f>Questionnaire!R185</f>
        <v/>
      </c>
      <c r="D257" s="46" t="str">
        <f>Questionnaire!S185</f>
        <v/>
      </c>
      <c r="E257" s="46" t="str">
        <f>Questionnaire!T185</f>
        <v/>
      </c>
      <c r="F257" s="46" t="str">
        <f>Questionnaire!U185</f>
        <v/>
      </c>
    </row>
    <row r="258" spans="2:6" hidden="1" x14ac:dyDescent="0.75">
      <c r="B258" t="s">
        <v>59</v>
      </c>
      <c r="C258" s="46" t="str">
        <f>Questionnaire!R194</f>
        <v/>
      </c>
      <c r="D258" s="46" t="str">
        <f>Questionnaire!S194</f>
        <v/>
      </c>
      <c r="E258" s="46" t="str">
        <f>Questionnaire!T194</f>
        <v/>
      </c>
      <c r="F258" s="46" t="str">
        <f>Questionnaire!U194</f>
        <v/>
      </c>
    </row>
    <row r="259" spans="2:6" hidden="1" x14ac:dyDescent="0.75">
      <c r="B259" t="s">
        <v>60</v>
      </c>
      <c r="C259" s="46" t="str">
        <f>Questionnaire!R203</f>
        <v/>
      </c>
      <c r="D259" s="46" t="str">
        <f>Questionnaire!S203</f>
        <v/>
      </c>
      <c r="E259" s="46" t="str">
        <f>Questionnaire!T203</f>
        <v/>
      </c>
      <c r="F259" s="46" t="str">
        <f>Questionnaire!U203</f>
        <v/>
      </c>
    </row>
    <row r="260" spans="2:6" hidden="1" x14ac:dyDescent="0.75">
      <c r="B260" t="s">
        <v>61</v>
      </c>
      <c r="C260" s="46" t="str">
        <f>Questionnaire!R212</f>
        <v/>
      </c>
      <c r="D260" s="46" t="str">
        <f>Questionnaire!S212</f>
        <v/>
      </c>
      <c r="E260" s="46" t="str">
        <f>Questionnaire!T212</f>
        <v/>
      </c>
      <c r="F260" s="46" t="str">
        <f>Questionnaire!U212</f>
        <v/>
      </c>
    </row>
    <row r="261" spans="2:6" hidden="1" x14ac:dyDescent="0.75">
      <c r="B261" t="s">
        <v>62</v>
      </c>
      <c r="C261" s="46" t="str">
        <f>Questionnaire!R221</f>
        <v/>
      </c>
      <c r="D261" s="46" t="str">
        <f>Questionnaire!S221</f>
        <v/>
      </c>
      <c r="E261" s="46" t="str">
        <f>Questionnaire!T221</f>
        <v/>
      </c>
      <c r="F261" s="46" t="str">
        <f>Questionnaire!U221</f>
        <v/>
      </c>
    </row>
    <row r="262" spans="2:6" x14ac:dyDescent="0.75">
      <c r="B262" t="s">
        <v>63</v>
      </c>
      <c r="C262" s="46">
        <f>SUM(C251:C261)</f>
        <v>0</v>
      </c>
      <c r="D262" s="46">
        <f t="shared" ref="D262:F262" si="41">SUM(D251:D261)</f>
        <v>0</v>
      </c>
      <c r="E262" s="46">
        <f t="shared" si="41"/>
        <v>0</v>
      </c>
      <c r="F262" s="46">
        <f t="shared" si="41"/>
        <v>0</v>
      </c>
    </row>
    <row r="264" spans="2:6" x14ac:dyDescent="0.75">
      <c r="B264">
        <f>Questionnaire!$Q$12</f>
        <v>0</v>
      </c>
      <c r="C264" s="46" t="s">
        <v>162</v>
      </c>
      <c r="D264" s="46" t="s">
        <v>163</v>
      </c>
      <c r="E264" s="46" t="s">
        <v>164</v>
      </c>
      <c r="F264" s="46" t="s">
        <v>161</v>
      </c>
    </row>
    <row r="265" spans="2:6" hidden="1" x14ac:dyDescent="0.75">
      <c r="B265" t="s">
        <v>65</v>
      </c>
      <c r="C265" s="46" t="str">
        <f>Questionnaire!R232</f>
        <v/>
      </c>
      <c r="D265" s="46" t="str">
        <f>Questionnaire!S232</f>
        <v/>
      </c>
      <c r="E265" s="46" t="str">
        <f>Questionnaire!T232</f>
        <v/>
      </c>
      <c r="F265" s="46" t="str">
        <f>Questionnaire!U232</f>
        <v/>
      </c>
    </row>
    <row r="266" spans="2:6" hidden="1" x14ac:dyDescent="0.75">
      <c r="B266" t="s">
        <v>66</v>
      </c>
      <c r="C266" s="46" t="str">
        <f>Questionnaire!R241</f>
        <v/>
      </c>
      <c r="D266" s="46" t="str">
        <f>Questionnaire!S241</f>
        <v/>
      </c>
      <c r="E266" s="46" t="str">
        <f>Questionnaire!T241</f>
        <v/>
      </c>
      <c r="F266" s="46" t="str">
        <f>Questionnaire!U241</f>
        <v/>
      </c>
    </row>
    <row r="267" spans="2:6" hidden="1" x14ac:dyDescent="0.75">
      <c r="B267" t="s">
        <v>67</v>
      </c>
      <c r="C267" s="46" t="str">
        <f>Questionnaire!R250</f>
        <v/>
      </c>
      <c r="D267" s="46" t="str">
        <f>Questionnaire!S250</f>
        <v/>
      </c>
      <c r="E267" s="46" t="str">
        <f>Questionnaire!T250</f>
        <v/>
      </c>
      <c r="F267" s="46" t="str">
        <f>Questionnaire!U250</f>
        <v/>
      </c>
    </row>
    <row r="268" spans="2:6" hidden="1" x14ac:dyDescent="0.75">
      <c r="B268" t="s">
        <v>68</v>
      </c>
      <c r="C268" s="46" t="str">
        <f>Questionnaire!R259</f>
        <v/>
      </c>
      <c r="D268" s="46" t="str">
        <f>Questionnaire!S259</f>
        <v/>
      </c>
      <c r="E268" s="46" t="str">
        <f>Questionnaire!T259</f>
        <v/>
      </c>
      <c r="F268" s="46" t="str">
        <f>Questionnaire!U259</f>
        <v/>
      </c>
    </row>
    <row r="269" spans="2:6" hidden="1" x14ac:dyDescent="0.75">
      <c r="B269" t="s">
        <v>69</v>
      </c>
    </row>
    <row r="270" spans="2:6" x14ac:dyDescent="0.75">
      <c r="B270" t="s">
        <v>64</v>
      </c>
      <c r="C270" s="46">
        <f>SUM(C265:C269)</f>
        <v>0</v>
      </c>
      <c r="D270" s="46">
        <f t="shared" ref="D270:F270" si="42">SUM(D265:D269)</f>
        <v>0</v>
      </c>
      <c r="E270" s="46">
        <f t="shared" si="42"/>
        <v>0</v>
      </c>
      <c r="F270" s="46">
        <f t="shared" si="42"/>
        <v>0</v>
      </c>
    </row>
    <row r="272" spans="2:6" x14ac:dyDescent="0.75">
      <c r="B272">
        <f>Questionnaire!$Q$12</f>
        <v>0</v>
      </c>
      <c r="C272" s="46" t="s">
        <v>162</v>
      </c>
      <c r="D272" s="46" t="s">
        <v>163</v>
      </c>
      <c r="E272" s="46" t="s">
        <v>164</v>
      </c>
      <c r="F272" s="46" t="s">
        <v>161</v>
      </c>
    </row>
    <row r="273" spans="1:6" hidden="1" x14ac:dyDescent="0.75">
      <c r="B273" t="s">
        <v>70</v>
      </c>
      <c r="C273" s="46" t="str">
        <f>Questionnaire!R270</f>
        <v/>
      </c>
      <c r="D273" s="46" t="str">
        <f>Questionnaire!S270</f>
        <v/>
      </c>
      <c r="E273" s="46" t="str">
        <f>Questionnaire!T270</f>
        <v/>
      </c>
      <c r="F273" s="46" t="str">
        <f>Questionnaire!U270</f>
        <v/>
      </c>
    </row>
    <row r="274" spans="1:6" hidden="1" x14ac:dyDescent="0.75">
      <c r="B274" t="s">
        <v>71</v>
      </c>
      <c r="C274" s="46" t="str">
        <f>Questionnaire!R279</f>
        <v/>
      </c>
      <c r="D274" s="46" t="str">
        <f>Questionnaire!S279</f>
        <v/>
      </c>
      <c r="E274" s="46" t="str">
        <f>Questionnaire!T279</f>
        <v/>
      </c>
      <c r="F274" s="46" t="str">
        <f>Questionnaire!U279</f>
        <v/>
      </c>
    </row>
    <row r="275" spans="1:6" hidden="1" x14ac:dyDescent="0.75">
      <c r="B275" t="s">
        <v>72</v>
      </c>
      <c r="C275" s="46" t="str">
        <f>Questionnaire!R288</f>
        <v/>
      </c>
      <c r="D275" s="46" t="str">
        <f>Questionnaire!S288</f>
        <v/>
      </c>
      <c r="E275" s="46" t="str">
        <f>Questionnaire!T288</f>
        <v/>
      </c>
      <c r="F275" s="46" t="str">
        <f>Questionnaire!U288</f>
        <v/>
      </c>
    </row>
    <row r="276" spans="1:6" hidden="1" x14ac:dyDescent="0.75">
      <c r="B276" t="s">
        <v>73</v>
      </c>
      <c r="C276" s="46" t="str">
        <f>Questionnaire!R297</f>
        <v/>
      </c>
      <c r="D276" s="46" t="str">
        <f>Questionnaire!S297</f>
        <v/>
      </c>
      <c r="E276" s="46" t="str">
        <f>Questionnaire!T297</f>
        <v/>
      </c>
      <c r="F276" s="46" t="str">
        <f>Questionnaire!U297</f>
        <v/>
      </c>
    </row>
    <row r="277" spans="1:6" hidden="1" x14ac:dyDescent="0.75">
      <c r="B277" t="s">
        <v>74</v>
      </c>
      <c r="C277" s="46" t="str">
        <f>Questionnaire!R306</f>
        <v/>
      </c>
      <c r="D277" s="46" t="str">
        <f>Questionnaire!S306</f>
        <v/>
      </c>
      <c r="E277" s="46" t="str">
        <f>Questionnaire!T306</f>
        <v/>
      </c>
      <c r="F277" s="46" t="str">
        <f>Questionnaire!U306</f>
        <v/>
      </c>
    </row>
    <row r="278" spans="1:6" x14ac:dyDescent="0.75">
      <c r="B278" t="s">
        <v>8</v>
      </c>
      <c r="C278" s="46">
        <f>SUM(C273:C277)</f>
        <v>0</v>
      </c>
      <c r="D278" s="46">
        <f t="shared" ref="D278:F278" si="43">SUM(D273:D277)</f>
        <v>0</v>
      </c>
      <c r="E278" s="46">
        <f t="shared" si="43"/>
        <v>0</v>
      </c>
      <c r="F278" s="46">
        <f t="shared" si="43"/>
        <v>0</v>
      </c>
    </row>
    <row r="281" spans="1:6" x14ac:dyDescent="0.75">
      <c r="A281" t="s">
        <v>171</v>
      </c>
      <c r="B281">
        <f>Questionnaire!$Q$11</f>
        <v>0</v>
      </c>
      <c r="C281" s="46" t="s">
        <v>162</v>
      </c>
      <c r="D281" s="46" t="s">
        <v>163</v>
      </c>
      <c r="E281" s="46" t="s">
        <v>164</v>
      </c>
      <c r="F281" s="46" t="s">
        <v>161</v>
      </c>
    </row>
    <row r="282" spans="1:6" hidden="1" x14ac:dyDescent="0.75">
      <c r="B282" t="s">
        <v>41</v>
      </c>
      <c r="C282" s="46" t="str">
        <f>Questionnaire!R11</f>
        <v/>
      </c>
      <c r="D282" s="46" t="str">
        <f>Questionnaire!S11</f>
        <v/>
      </c>
      <c r="E282" s="46" t="str">
        <f>Questionnaire!T11</f>
        <v/>
      </c>
      <c r="F282" s="46" t="str">
        <f>Questionnaire!U11</f>
        <v/>
      </c>
    </row>
    <row r="283" spans="1:6" hidden="1" x14ac:dyDescent="0.75">
      <c r="B283" t="s">
        <v>42</v>
      </c>
      <c r="C283" s="46" t="str">
        <f>Questionnaire!R20</f>
        <v/>
      </c>
      <c r="D283" s="46" t="str">
        <f>Questionnaire!S20</f>
        <v/>
      </c>
      <c r="E283" s="46" t="str">
        <f>Questionnaire!T20</f>
        <v/>
      </c>
      <c r="F283" s="46" t="str">
        <f>Questionnaire!U20</f>
        <v/>
      </c>
    </row>
    <row r="284" spans="1:6" hidden="1" x14ac:dyDescent="0.75">
      <c r="B284" t="s">
        <v>43</v>
      </c>
      <c r="C284" s="46" t="str">
        <f>Questionnaire!R29</f>
        <v/>
      </c>
      <c r="D284" s="46" t="str">
        <f>Questionnaire!S29</f>
        <v/>
      </c>
      <c r="E284" s="46" t="str">
        <f>Questionnaire!T29</f>
        <v/>
      </c>
      <c r="F284" s="46" t="str">
        <f>Questionnaire!U29</f>
        <v/>
      </c>
    </row>
    <row r="285" spans="1:6" hidden="1" x14ac:dyDescent="0.75">
      <c r="B285" t="s">
        <v>44</v>
      </c>
      <c r="C285" s="46" t="str">
        <f>Questionnaire!R38</f>
        <v/>
      </c>
      <c r="D285" s="46" t="str">
        <f>Questionnaire!S38</f>
        <v/>
      </c>
      <c r="E285" s="46" t="str">
        <f>Questionnaire!T38</f>
        <v/>
      </c>
      <c r="F285" s="46" t="str">
        <f>Questionnaire!U38</f>
        <v/>
      </c>
    </row>
    <row r="286" spans="1:6" hidden="1" x14ac:dyDescent="0.75">
      <c r="B286" t="s">
        <v>45</v>
      </c>
      <c r="C286" s="46" t="str">
        <f>Questionnaire!R47</f>
        <v/>
      </c>
      <c r="D286" s="46" t="str">
        <f>Questionnaire!S47</f>
        <v/>
      </c>
      <c r="E286" s="46" t="str">
        <f>Questionnaire!T47</f>
        <v/>
      </c>
      <c r="F286" s="46" t="str">
        <f>Questionnaire!U47</f>
        <v/>
      </c>
    </row>
    <row r="287" spans="1:6" hidden="1" x14ac:dyDescent="0.75">
      <c r="B287" t="s">
        <v>46</v>
      </c>
      <c r="C287" s="46" t="str">
        <f>Questionnaire!R56</f>
        <v/>
      </c>
      <c r="D287" s="46" t="str">
        <f>Questionnaire!S56</f>
        <v/>
      </c>
      <c r="E287" s="46" t="str">
        <f>Questionnaire!T56</f>
        <v/>
      </c>
      <c r="F287" s="46" t="str">
        <f>Questionnaire!U56</f>
        <v/>
      </c>
    </row>
    <row r="288" spans="1:6" hidden="1" x14ac:dyDescent="0.75">
      <c r="B288" t="s">
        <v>47</v>
      </c>
      <c r="C288" s="46" t="str">
        <f>Questionnaire!R65</f>
        <v/>
      </c>
      <c r="D288" s="46" t="str">
        <f>Questionnaire!S65</f>
        <v/>
      </c>
      <c r="E288" s="46" t="str">
        <f>Questionnaire!T65</f>
        <v/>
      </c>
      <c r="F288" s="46" t="str">
        <f>Questionnaire!U65</f>
        <v/>
      </c>
    </row>
    <row r="289" spans="2:6" hidden="1" x14ac:dyDescent="0.75">
      <c r="B289" t="s">
        <v>48</v>
      </c>
      <c r="C289" s="46" t="str">
        <f>Questionnaire!R74</f>
        <v/>
      </c>
      <c r="D289" s="46" t="str">
        <f>Questionnaire!S74</f>
        <v/>
      </c>
      <c r="E289" s="46" t="str">
        <f>Questionnaire!T74</f>
        <v/>
      </c>
      <c r="F289" s="46" t="str">
        <f>Questionnaire!U74</f>
        <v/>
      </c>
    </row>
    <row r="290" spans="2:6" hidden="1" x14ac:dyDescent="0.75">
      <c r="B290" t="s">
        <v>49</v>
      </c>
      <c r="C290" s="46" t="str">
        <f>Questionnaire!R83</f>
        <v/>
      </c>
      <c r="D290" s="46" t="str">
        <f>Questionnaire!S83</f>
        <v/>
      </c>
      <c r="E290" s="46" t="str">
        <f>Questionnaire!T83</f>
        <v/>
      </c>
      <c r="F290" s="46" t="str">
        <f>Questionnaire!U83</f>
        <v/>
      </c>
    </row>
    <row r="291" spans="2:6" hidden="1" x14ac:dyDescent="0.75">
      <c r="B291" t="s">
        <v>50</v>
      </c>
      <c r="C291" s="46" t="str">
        <f>Questionnaire!R92</f>
        <v/>
      </c>
      <c r="D291" s="46" t="str">
        <f>Questionnaire!S92</f>
        <v/>
      </c>
      <c r="E291" s="46" t="str">
        <f>Questionnaire!T92</f>
        <v/>
      </c>
      <c r="F291" s="46" t="str">
        <f>Questionnaire!U92</f>
        <v/>
      </c>
    </row>
    <row r="292" spans="2:6" hidden="1" x14ac:dyDescent="0.75">
      <c r="B292" t="s">
        <v>51</v>
      </c>
      <c r="C292" s="46" t="str">
        <f>Questionnaire!R101</f>
        <v/>
      </c>
      <c r="D292" s="46" t="str">
        <f>Questionnaire!S101</f>
        <v/>
      </c>
      <c r="E292" s="46" t="str">
        <f>Questionnaire!T101</f>
        <v/>
      </c>
      <c r="F292" s="46" t="str">
        <f>Questionnaire!U101</f>
        <v/>
      </c>
    </row>
    <row r="293" spans="2:6" hidden="1" x14ac:dyDescent="0.75">
      <c r="B293" t="s">
        <v>84</v>
      </c>
      <c r="C293" s="46" t="str">
        <f>Questionnaire!R110</f>
        <v/>
      </c>
      <c r="D293" s="46" t="str">
        <f>Questionnaire!S110</f>
        <v/>
      </c>
      <c r="E293" s="46" t="str">
        <f>Questionnaire!T110</f>
        <v/>
      </c>
      <c r="F293" s="46" t="str">
        <f>Questionnaire!U110</f>
        <v/>
      </c>
    </row>
    <row r="294" spans="2:6" hidden="1" x14ac:dyDescent="0.75">
      <c r="B294" t="s">
        <v>95</v>
      </c>
      <c r="C294" s="46" t="str">
        <f>Questionnaire!R119</f>
        <v/>
      </c>
      <c r="D294" s="46" t="str">
        <f>Questionnaire!S119</f>
        <v/>
      </c>
      <c r="E294" s="46" t="str">
        <f>Questionnaire!T119</f>
        <v/>
      </c>
      <c r="F294" s="46" t="str">
        <f>Questionnaire!U119</f>
        <v/>
      </c>
    </row>
    <row r="295" spans="2:6" x14ac:dyDescent="0.75">
      <c r="B295" t="s">
        <v>7</v>
      </c>
      <c r="C295" s="46">
        <f>SUM(C282:C294)</f>
        <v>0</v>
      </c>
      <c r="D295" s="46">
        <f t="shared" ref="D295:F295" si="44">SUM(D282:D294)</f>
        <v>0</v>
      </c>
      <c r="E295" s="46">
        <f t="shared" si="44"/>
        <v>0</v>
      </c>
      <c r="F295" s="46">
        <f t="shared" si="44"/>
        <v>0</v>
      </c>
    </row>
    <row r="297" spans="2:6" x14ac:dyDescent="0.75">
      <c r="B297">
        <f>Questionnaire!$Q$11</f>
        <v>0</v>
      </c>
      <c r="C297" s="46" t="s">
        <v>162</v>
      </c>
      <c r="D297" s="46" t="s">
        <v>163</v>
      </c>
      <c r="E297" s="46" t="s">
        <v>164</v>
      </c>
      <c r="F297" s="46" t="s">
        <v>161</v>
      </c>
    </row>
    <row r="298" spans="2:6" hidden="1" x14ac:dyDescent="0.75">
      <c r="B298" t="s">
        <v>52</v>
      </c>
      <c r="C298" s="46" t="str">
        <f>Questionnaire!R130</f>
        <v/>
      </c>
      <c r="D298" s="46" t="str">
        <f>Questionnaire!S130</f>
        <v/>
      </c>
      <c r="E298" s="46" t="str">
        <f>Questionnaire!T130</f>
        <v/>
      </c>
      <c r="F298" s="46" t="str">
        <f>Questionnaire!U130</f>
        <v/>
      </c>
    </row>
    <row r="299" spans="2:6" hidden="1" x14ac:dyDescent="0.75">
      <c r="B299" t="s">
        <v>53</v>
      </c>
      <c r="C299" s="46" t="str">
        <f>Questionnaire!R139</f>
        <v/>
      </c>
      <c r="D299" s="46" t="str">
        <f>Questionnaire!S139</f>
        <v/>
      </c>
      <c r="E299" s="46" t="str">
        <f>Questionnaire!T139</f>
        <v/>
      </c>
      <c r="F299" s="46" t="str">
        <f>Questionnaire!U139</f>
        <v/>
      </c>
    </row>
    <row r="300" spans="2:6" hidden="1" x14ac:dyDescent="0.75">
      <c r="B300" t="s">
        <v>54</v>
      </c>
      <c r="C300" s="46" t="str">
        <f>Questionnaire!R148</f>
        <v/>
      </c>
      <c r="D300" s="46" t="str">
        <f>Questionnaire!S148</f>
        <v/>
      </c>
      <c r="E300" s="46" t="str">
        <f>Questionnaire!T148</f>
        <v/>
      </c>
      <c r="F300" s="46" t="str">
        <f>Questionnaire!U148</f>
        <v/>
      </c>
    </row>
    <row r="301" spans="2:6" hidden="1" x14ac:dyDescent="0.75">
      <c r="B301" t="s">
        <v>55</v>
      </c>
      <c r="C301" s="46" t="str">
        <f>Questionnaire!R157</f>
        <v/>
      </c>
      <c r="D301" s="46" t="str">
        <f>Questionnaire!S157</f>
        <v/>
      </c>
      <c r="E301" s="46" t="str">
        <f>Questionnaire!T157</f>
        <v/>
      </c>
      <c r="F301" s="46" t="str">
        <f>Questionnaire!U157</f>
        <v/>
      </c>
    </row>
    <row r="302" spans="2:6" hidden="1" x14ac:dyDescent="0.75">
      <c r="B302" t="s">
        <v>56</v>
      </c>
      <c r="C302" s="46" t="str">
        <f>Questionnaire!R166</f>
        <v/>
      </c>
      <c r="D302" s="46" t="str">
        <f>Questionnaire!S166</f>
        <v/>
      </c>
      <c r="E302" s="46" t="str">
        <f>Questionnaire!T166</f>
        <v/>
      </c>
      <c r="F302" s="46" t="str">
        <f>Questionnaire!U166</f>
        <v/>
      </c>
    </row>
    <row r="303" spans="2:6" hidden="1" x14ac:dyDescent="0.75">
      <c r="B303" t="s">
        <v>57</v>
      </c>
      <c r="C303" s="46" t="str">
        <f>Questionnaire!R175</f>
        <v/>
      </c>
      <c r="D303" s="46" t="str">
        <f>Questionnaire!S175</f>
        <v/>
      </c>
      <c r="E303" s="46" t="str">
        <f>Questionnaire!T175</f>
        <v/>
      </c>
      <c r="F303" s="46" t="str">
        <f>Questionnaire!U175</f>
        <v/>
      </c>
    </row>
    <row r="304" spans="2:6" hidden="1" x14ac:dyDescent="0.75">
      <c r="B304" t="s">
        <v>58</v>
      </c>
      <c r="C304" s="46" t="str">
        <f>Questionnaire!R184</f>
        <v/>
      </c>
      <c r="D304" s="46" t="str">
        <f>Questionnaire!S184</f>
        <v/>
      </c>
      <c r="E304" s="46" t="str">
        <f>Questionnaire!T184</f>
        <v/>
      </c>
      <c r="F304" s="46" t="str">
        <f>Questionnaire!U184</f>
        <v/>
      </c>
    </row>
    <row r="305" spans="2:6" hidden="1" x14ac:dyDescent="0.75">
      <c r="B305" t="s">
        <v>59</v>
      </c>
      <c r="C305" s="46" t="str">
        <f>Questionnaire!R193</f>
        <v/>
      </c>
      <c r="D305" s="46" t="str">
        <f>Questionnaire!S193</f>
        <v/>
      </c>
      <c r="E305" s="46" t="str">
        <f>Questionnaire!T193</f>
        <v/>
      </c>
      <c r="F305" s="46" t="str">
        <f>Questionnaire!U193</f>
        <v/>
      </c>
    </row>
    <row r="306" spans="2:6" hidden="1" x14ac:dyDescent="0.75">
      <c r="B306" t="s">
        <v>60</v>
      </c>
      <c r="C306" s="46" t="str">
        <f>Questionnaire!R202</f>
        <v/>
      </c>
      <c r="D306" s="46" t="str">
        <f>Questionnaire!S202</f>
        <v/>
      </c>
      <c r="E306" s="46" t="str">
        <f>Questionnaire!T202</f>
        <v/>
      </c>
      <c r="F306" s="46" t="str">
        <f>Questionnaire!U202</f>
        <v/>
      </c>
    </row>
    <row r="307" spans="2:6" hidden="1" x14ac:dyDescent="0.75">
      <c r="B307" t="s">
        <v>61</v>
      </c>
      <c r="C307" s="46" t="str">
        <f>Questionnaire!R211</f>
        <v/>
      </c>
      <c r="D307" s="46" t="str">
        <f>Questionnaire!S211</f>
        <v/>
      </c>
      <c r="E307" s="46" t="str">
        <f>Questionnaire!T211</f>
        <v/>
      </c>
      <c r="F307" s="46" t="str">
        <f>Questionnaire!U211</f>
        <v/>
      </c>
    </row>
    <row r="308" spans="2:6" hidden="1" x14ac:dyDescent="0.75">
      <c r="B308" t="s">
        <v>62</v>
      </c>
      <c r="C308" s="46" t="str">
        <f>Questionnaire!R220</f>
        <v/>
      </c>
      <c r="D308" s="46" t="str">
        <f>Questionnaire!S220</f>
        <v/>
      </c>
      <c r="E308" s="46" t="str">
        <f>Questionnaire!T220</f>
        <v/>
      </c>
      <c r="F308" s="46" t="str">
        <f>Questionnaire!U220</f>
        <v/>
      </c>
    </row>
    <row r="309" spans="2:6" x14ac:dyDescent="0.75">
      <c r="B309" t="s">
        <v>63</v>
      </c>
      <c r="C309" s="46">
        <f>SUM(C298:C308)</f>
        <v>0</v>
      </c>
      <c r="D309" s="46">
        <f t="shared" ref="D309:F309" si="45">SUM(D298:D308)</f>
        <v>0</v>
      </c>
      <c r="E309" s="46">
        <f t="shared" si="45"/>
        <v>0</v>
      </c>
      <c r="F309" s="46">
        <f t="shared" si="45"/>
        <v>0</v>
      </c>
    </row>
    <row r="311" spans="2:6" x14ac:dyDescent="0.75">
      <c r="B311">
        <f>Questionnaire!$Q$11</f>
        <v>0</v>
      </c>
      <c r="C311" s="46" t="s">
        <v>162</v>
      </c>
      <c r="D311" s="46" t="s">
        <v>163</v>
      </c>
      <c r="E311" s="46" t="s">
        <v>164</v>
      </c>
      <c r="F311" s="46" t="s">
        <v>161</v>
      </c>
    </row>
    <row r="312" spans="2:6" hidden="1" x14ac:dyDescent="0.75">
      <c r="B312" t="s">
        <v>65</v>
      </c>
      <c r="C312" s="46" t="str">
        <f>Questionnaire!R231</f>
        <v/>
      </c>
      <c r="D312" s="46" t="str">
        <f>Questionnaire!S231</f>
        <v/>
      </c>
      <c r="E312" s="46" t="str">
        <f>Questionnaire!T231</f>
        <v/>
      </c>
      <c r="F312" s="46" t="str">
        <f>Questionnaire!U231</f>
        <v/>
      </c>
    </row>
    <row r="313" spans="2:6" hidden="1" x14ac:dyDescent="0.75">
      <c r="B313" t="s">
        <v>66</v>
      </c>
      <c r="C313" s="46" t="str">
        <f>Questionnaire!R240</f>
        <v/>
      </c>
      <c r="D313" s="46" t="str">
        <f>Questionnaire!S240</f>
        <v/>
      </c>
      <c r="E313" s="46" t="str">
        <f>Questionnaire!T240</f>
        <v/>
      </c>
      <c r="F313" s="46" t="str">
        <f>Questionnaire!U240</f>
        <v/>
      </c>
    </row>
    <row r="314" spans="2:6" hidden="1" x14ac:dyDescent="0.75">
      <c r="B314" t="s">
        <v>67</v>
      </c>
      <c r="C314" s="46" t="str">
        <f>Questionnaire!R249</f>
        <v/>
      </c>
      <c r="D314" s="46" t="str">
        <f>Questionnaire!S249</f>
        <v/>
      </c>
      <c r="E314" s="46" t="str">
        <f>Questionnaire!T249</f>
        <v/>
      </c>
      <c r="F314" s="46" t="str">
        <f>Questionnaire!U249</f>
        <v/>
      </c>
    </row>
    <row r="315" spans="2:6" hidden="1" x14ac:dyDescent="0.75">
      <c r="B315" t="s">
        <v>68</v>
      </c>
      <c r="C315" s="46" t="str">
        <f>Questionnaire!R258</f>
        <v/>
      </c>
      <c r="D315" s="46" t="str">
        <f>Questionnaire!S258</f>
        <v/>
      </c>
      <c r="E315" s="46" t="str">
        <f>Questionnaire!T258</f>
        <v/>
      </c>
      <c r="F315" s="46" t="str">
        <f>Questionnaire!U258</f>
        <v/>
      </c>
    </row>
    <row r="316" spans="2:6" hidden="1" x14ac:dyDescent="0.75">
      <c r="B316" t="s">
        <v>69</v>
      </c>
    </row>
    <row r="317" spans="2:6" x14ac:dyDescent="0.75">
      <c r="B317" t="s">
        <v>64</v>
      </c>
      <c r="C317" s="46">
        <f>SUM(C312:C316)</f>
        <v>0</v>
      </c>
      <c r="D317" s="46">
        <f t="shared" ref="D317:F317" si="46">SUM(D312:D316)</f>
        <v>0</v>
      </c>
      <c r="E317" s="46">
        <f t="shared" si="46"/>
        <v>0</v>
      </c>
      <c r="F317" s="46">
        <f t="shared" si="46"/>
        <v>0</v>
      </c>
    </row>
    <row r="319" spans="2:6" x14ac:dyDescent="0.75">
      <c r="B319">
        <f>Questionnaire!$Q$11</f>
        <v>0</v>
      </c>
      <c r="C319" s="46" t="s">
        <v>162</v>
      </c>
      <c r="D319" s="46" t="s">
        <v>163</v>
      </c>
      <c r="E319" s="46" t="s">
        <v>164</v>
      </c>
      <c r="F319" s="46" t="s">
        <v>161</v>
      </c>
    </row>
    <row r="320" spans="2:6" hidden="1" x14ac:dyDescent="0.75">
      <c r="B320" t="s">
        <v>70</v>
      </c>
      <c r="C320" s="46" t="str">
        <f>Questionnaire!R269</f>
        <v/>
      </c>
      <c r="D320" s="46" t="str">
        <f>Questionnaire!S269</f>
        <v/>
      </c>
      <c r="E320" s="46" t="str">
        <f>Questionnaire!T269</f>
        <v/>
      </c>
      <c r="F320" s="46" t="str">
        <f>Questionnaire!U269</f>
        <v/>
      </c>
    </row>
    <row r="321" spans="2:15" hidden="1" x14ac:dyDescent="0.75">
      <c r="B321" t="s">
        <v>71</v>
      </c>
      <c r="C321" s="46" t="str">
        <f>Questionnaire!R278</f>
        <v/>
      </c>
      <c r="D321" s="46" t="str">
        <f>Questionnaire!S278</f>
        <v/>
      </c>
      <c r="E321" s="46" t="str">
        <f>Questionnaire!T278</f>
        <v/>
      </c>
      <c r="F321" s="46" t="str">
        <f>Questionnaire!U278</f>
        <v/>
      </c>
    </row>
    <row r="322" spans="2:15" hidden="1" x14ac:dyDescent="0.75">
      <c r="B322" t="s">
        <v>72</v>
      </c>
      <c r="C322" s="46" t="str">
        <f>Questionnaire!R287</f>
        <v/>
      </c>
      <c r="D322" s="46" t="str">
        <f>Questionnaire!S287</f>
        <v/>
      </c>
      <c r="E322" s="46" t="str">
        <f>Questionnaire!T287</f>
        <v/>
      </c>
      <c r="F322" s="46" t="str">
        <f>Questionnaire!U287</f>
        <v/>
      </c>
    </row>
    <row r="323" spans="2:15" hidden="1" x14ac:dyDescent="0.75">
      <c r="B323" t="s">
        <v>73</v>
      </c>
      <c r="C323" s="46" t="str">
        <f>Questionnaire!R296</f>
        <v/>
      </c>
      <c r="D323" s="46" t="str">
        <f>Questionnaire!S296</f>
        <v/>
      </c>
      <c r="E323" s="46" t="str">
        <f>Questionnaire!T296</f>
        <v/>
      </c>
      <c r="F323" s="46" t="str">
        <f>Questionnaire!U296</f>
        <v/>
      </c>
    </row>
    <row r="324" spans="2:15" hidden="1" x14ac:dyDescent="0.75">
      <c r="B324" t="s">
        <v>74</v>
      </c>
      <c r="C324" s="46" t="str">
        <f>Questionnaire!R305</f>
        <v/>
      </c>
      <c r="D324" s="46" t="str">
        <f>Questionnaire!S305</f>
        <v/>
      </c>
      <c r="E324" s="46" t="str">
        <f>Questionnaire!T305</f>
        <v/>
      </c>
      <c r="F324" s="46" t="str">
        <f>Questionnaire!U305</f>
        <v/>
      </c>
    </row>
    <row r="325" spans="2:15" x14ac:dyDescent="0.75">
      <c r="B325" t="s">
        <v>8</v>
      </c>
      <c r="C325" s="46">
        <f>SUM(C320:C324)</f>
        <v>0</v>
      </c>
      <c r="D325" s="46">
        <f t="shared" ref="D325:F325" si="47">SUM(D320:D324)</f>
        <v>0</v>
      </c>
      <c r="E325" s="46">
        <f t="shared" si="47"/>
        <v>0</v>
      </c>
      <c r="F325" s="46">
        <f t="shared" si="47"/>
        <v>0</v>
      </c>
    </row>
    <row r="327" spans="2:15" ht="15.5" thickBot="1" x14ac:dyDescent="0.9"/>
    <row r="328" spans="2:15" x14ac:dyDescent="0.75">
      <c r="B328" s="100"/>
      <c r="C328" s="174" t="s">
        <v>176</v>
      </c>
      <c r="D328" s="174"/>
      <c r="E328" s="174"/>
      <c r="F328" s="174"/>
      <c r="I328" t="s">
        <v>175</v>
      </c>
      <c r="M328" s="118" t="s">
        <v>97</v>
      </c>
      <c r="N328" s="119"/>
      <c r="O328" s="120"/>
    </row>
    <row r="329" spans="2:15" ht="15.5" thickBot="1" x14ac:dyDescent="0.9">
      <c r="B329" s="100"/>
      <c r="C329" s="100"/>
      <c r="D329" s="15" t="s">
        <v>172</v>
      </c>
      <c r="E329" s="100" t="s">
        <v>85</v>
      </c>
      <c r="F329" s="100" t="s">
        <v>173</v>
      </c>
      <c r="H329" s="15" t="s">
        <v>172</v>
      </c>
      <c r="I329" s="100" t="s">
        <v>173</v>
      </c>
      <c r="J329" s="100" t="s">
        <v>174</v>
      </c>
      <c r="M329" s="116" t="s">
        <v>172</v>
      </c>
      <c r="N329" s="117" t="s">
        <v>173</v>
      </c>
      <c r="O329" s="115" t="s">
        <v>177</v>
      </c>
    </row>
    <row r="330" spans="2:15" x14ac:dyDescent="0.75">
      <c r="B330" s="100" t="s">
        <v>41</v>
      </c>
      <c r="C330" s="100">
        <f>SUM(Questionnaire!$R$18:'Questionnaire'!$S$18)</f>
        <v>0</v>
      </c>
      <c r="D330" s="100">
        <f t="shared" ref="D330:D362" si="48">E330-C330</f>
        <v>0</v>
      </c>
      <c r="E330" s="100">
        <f>Questionnaire!$R$18+Questionnaire!$S$18+Questionnaire!$T$18+Questionnaire!$U$18</f>
        <v>0</v>
      </c>
      <c r="F330" s="101">
        <f>IFERROR(C330/E330*100,0)</f>
        <v>0</v>
      </c>
      <c r="H330">
        <v>100</v>
      </c>
      <c r="I330" s="102">
        <f>SMALL($F$330:$F$362,J330)</f>
        <v>0</v>
      </c>
      <c r="J330">
        <v>1</v>
      </c>
      <c r="M330" s="108">
        <v>100</v>
      </c>
      <c r="N330" s="112">
        <v>0</v>
      </c>
      <c r="O330" s="110" t="s">
        <v>41</v>
      </c>
    </row>
    <row r="331" spans="2:15" x14ac:dyDescent="0.75">
      <c r="B331" s="100" t="s">
        <v>42</v>
      </c>
      <c r="C331" s="100">
        <f>SUM(Questionnaire!$R$27:'Questionnaire'!$S$27)</f>
        <v>0</v>
      </c>
      <c r="D331" s="100">
        <f t="shared" si="48"/>
        <v>0</v>
      </c>
      <c r="E331" s="100">
        <f>SUM(Questionnaire!$R$27:$U$27)</f>
        <v>0</v>
      </c>
      <c r="F331" s="101">
        <f>IFERROR(C331/E331*100,0)</f>
        <v>0</v>
      </c>
      <c r="H331">
        <v>100</v>
      </c>
      <c r="I331" s="102">
        <f t="shared" ref="I331:I362" si="49">SMALL($F$330:$F$362,J331)</f>
        <v>0</v>
      </c>
      <c r="J331">
        <f>J330+1</f>
        <v>2</v>
      </c>
      <c r="M331" s="108">
        <v>100</v>
      </c>
      <c r="N331" s="113">
        <v>0</v>
      </c>
      <c r="O331" s="110" t="s">
        <v>42</v>
      </c>
    </row>
    <row r="332" spans="2:15" x14ac:dyDescent="0.75">
      <c r="B332" s="100" t="s">
        <v>43</v>
      </c>
      <c r="C332" s="100">
        <f>SUM(Questionnaire!$R$36:$S$36)</f>
        <v>0</v>
      </c>
      <c r="D332" s="100">
        <f t="shared" si="48"/>
        <v>0</v>
      </c>
      <c r="E332" s="100">
        <f>SUM(Questionnaire!$R$36:$U$36)</f>
        <v>0</v>
      </c>
      <c r="F332" s="101">
        <f>IFERROR(C332/E332*100,0)</f>
        <v>0</v>
      </c>
      <c r="H332">
        <v>100</v>
      </c>
      <c r="I332" s="102">
        <f t="shared" si="49"/>
        <v>0</v>
      </c>
      <c r="J332">
        <f t="shared" ref="J332:J362" si="50">J331+1</f>
        <v>3</v>
      </c>
      <c r="M332" s="108">
        <v>100</v>
      </c>
      <c r="N332" s="113">
        <v>0</v>
      </c>
      <c r="O332" s="110" t="s">
        <v>43</v>
      </c>
    </row>
    <row r="333" spans="2:15" x14ac:dyDescent="0.75">
      <c r="B333" s="100" t="s">
        <v>44</v>
      </c>
      <c r="C333" s="100">
        <f>SUM(Questionnaire!$R$45:$S$45)</f>
        <v>0</v>
      </c>
      <c r="D333" s="100">
        <f t="shared" si="48"/>
        <v>0</v>
      </c>
      <c r="E333" s="100">
        <f>SUM(Questionnaire!$R$45:$U$45)</f>
        <v>0</v>
      </c>
      <c r="F333" s="101">
        <f t="shared" ref="F333:F362" si="51">IFERROR(C333/E333*100,0)</f>
        <v>0</v>
      </c>
      <c r="H333">
        <v>100</v>
      </c>
      <c r="I333" s="102">
        <f t="shared" si="49"/>
        <v>0</v>
      </c>
      <c r="J333">
        <f t="shared" si="50"/>
        <v>4</v>
      </c>
      <c r="M333" s="108">
        <v>100</v>
      </c>
      <c r="N333" s="113">
        <v>0</v>
      </c>
      <c r="O333" s="110" t="s">
        <v>44</v>
      </c>
    </row>
    <row r="334" spans="2:15" x14ac:dyDescent="0.75">
      <c r="B334" s="100" t="s">
        <v>45</v>
      </c>
      <c r="C334" s="100">
        <f>SUM(Questionnaire!$R$54:$S$54)</f>
        <v>0</v>
      </c>
      <c r="D334" s="100">
        <f t="shared" si="48"/>
        <v>0</v>
      </c>
      <c r="E334" s="100">
        <f>SUM(Questionnaire!$R$54:$U$54)</f>
        <v>0</v>
      </c>
      <c r="F334" s="101">
        <f t="shared" si="51"/>
        <v>0</v>
      </c>
      <c r="H334">
        <v>100</v>
      </c>
      <c r="I334" s="102">
        <f t="shared" si="49"/>
        <v>0</v>
      </c>
      <c r="J334">
        <f t="shared" si="50"/>
        <v>5</v>
      </c>
      <c r="M334" s="108">
        <v>100</v>
      </c>
      <c r="N334" s="113">
        <v>0</v>
      </c>
      <c r="O334" s="110" t="s">
        <v>45</v>
      </c>
    </row>
    <row r="335" spans="2:15" x14ac:dyDescent="0.75">
      <c r="B335" s="100" t="s">
        <v>46</v>
      </c>
      <c r="C335" s="100">
        <f>SUM(Questionnaire!$R$63:$S$63)</f>
        <v>0</v>
      </c>
      <c r="D335" s="100">
        <f t="shared" si="48"/>
        <v>0</v>
      </c>
      <c r="E335" s="100">
        <f>SUM(Questionnaire!$R$63:$U$63)</f>
        <v>0</v>
      </c>
      <c r="F335" s="101">
        <f t="shared" si="51"/>
        <v>0</v>
      </c>
      <c r="H335">
        <v>100</v>
      </c>
      <c r="I335" s="102">
        <f t="shared" si="49"/>
        <v>0</v>
      </c>
      <c r="J335">
        <f t="shared" si="50"/>
        <v>6</v>
      </c>
      <c r="M335" s="108">
        <v>100</v>
      </c>
      <c r="N335" s="113">
        <v>0</v>
      </c>
      <c r="O335" s="110" t="s">
        <v>46</v>
      </c>
    </row>
    <row r="336" spans="2:15" x14ac:dyDescent="0.75">
      <c r="B336" s="100" t="s">
        <v>47</v>
      </c>
      <c r="C336" s="100">
        <f>SUM(Questionnaire!$R$72:$S$72)</f>
        <v>0</v>
      </c>
      <c r="D336" s="100">
        <f t="shared" si="48"/>
        <v>0</v>
      </c>
      <c r="E336" s="100">
        <f>SUM(Questionnaire!$R$72:$U$72)</f>
        <v>0</v>
      </c>
      <c r="F336" s="101">
        <f t="shared" si="51"/>
        <v>0</v>
      </c>
      <c r="H336">
        <v>100</v>
      </c>
      <c r="I336" s="102">
        <f t="shared" si="49"/>
        <v>0</v>
      </c>
      <c r="J336">
        <f t="shared" si="50"/>
        <v>7</v>
      </c>
      <c r="M336" s="108">
        <v>100</v>
      </c>
      <c r="N336" s="113">
        <v>0</v>
      </c>
      <c r="O336" s="110" t="s">
        <v>47</v>
      </c>
    </row>
    <row r="337" spans="2:15" x14ac:dyDescent="0.75">
      <c r="B337" s="100" t="s">
        <v>48</v>
      </c>
      <c r="C337" s="100">
        <f>SUM(Questionnaire!$R$81:$S$81)</f>
        <v>0</v>
      </c>
      <c r="D337" s="100">
        <f t="shared" si="48"/>
        <v>0</v>
      </c>
      <c r="E337" s="100">
        <f>SUM(Questionnaire!$R$81:$U$81)</f>
        <v>0</v>
      </c>
      <c r="F337" s="101">
        <f t="shared" si="51"/>
        <v>0</v>
      </c>
      <c r="H337">
        <v>100</v>
      </c>
      <c r="I337" s="102">
        <f t="shared" si="49"/>
        <v>0</v>
      </c>
      <c r="J337">
        <f t="shared" si="50"/>
        <v>8</v>
      </c>
      <c r="M337" s="108">
        <v>100</v>
      </c>
      <c r="N337" s="113">
        <v>0</v>
      </c>
      <c r="O337" s="110" t="s">
        <v>48</v>
      </c>
    </row>
    <row r="338" spans="2:15" x14ac:dyDescent="0.75">
      <c r="B338" s="100" t="s">
        <v>49</v>
      </c>
      <c r="C338" s="100">
        <f>SUM(Questionnaire!$R$90:$S$90)</f>
        <v>0</v>
      </c>
      <c r="D338" s="100">
        <f t="shared" si="48"/>
        <v>0</v>
      </c>
      <c r="E338" s="100">
        <f>SUM(Questionnaire!$R$90:$U$90)</f>
        <v>0</v>
      </c>
      <c r="F338" s="101">
        <f t="shared" si="51"/>
        <v>0</v>
      </c>
      <c r="H338">
        <v>100</v>
      </c>
      <c r="I338" s="102">
        <f t="shared" si="49"/>
        <v>0</v>
      </c>
      <c r="J338">
        <f t="shared" si="50"/>
        <v>9</v>
      </c>
      <c r="M338" s="108">
        <v>100</v>
      </c>
      <c r="N338" s="113">
        <v>0</v>
      </c>
      <c r="O338" s="110" t="s">
        <v>49</v>
      </c>
    </row>
    <row r="339" spans="2:15" x14ac:dyDescent="0.75">
      <c r="B339" s="100" t="s">
        <v>50</v>
      </c>
      <c r="C339" s="100">
        <f>SUM(Questionnaire!$R$99:$S$99)</f>
        <v>0</v>
      </c>
      <c r="D339" s="100">
        <f t="shared" si="48"/>
        <v>0</v>
      </c>
      <c r="E339" s="100">
        <f>SUM(Questionnaire!$R$99:$U$99)</f>
        <v>0</v>
      </c>
      <c r="F339" s="101">
        <f t="shared" si="51"/>
        <v>0</v>
      </c>
      <c r="H339">
        <v>100</v>
      </c>
      <c r="I339" s="102">
        <f t="shared" si="49"/>
        <v>0</v>
      </c>
      <c r="J339">
        <f t="shared" si="50"/>
        <v>10</v>
      </c>
      <c r="M339" s="108">
        <v>100</v>
      </c>
      <c r="N339" s="113">
        <v>0</v>
      </c>
      <c r="O339" s="110" t="s">
        <v>50</v>
      </c>
    </row>
    <row r="340" spans="2:15" x14ac:dyDescent="0.75">
      <c r="B340" s="100" t="s">
        <v>51</v>
      </c>
      <c r="C340" s="100">
        <f>SUM(Questionnaire!$R108:$S$108)</f>
        <v>0</v>
      </c>
      <c r="D340" s="100">
        <f t="shared" si="48"/>
        <v>0</v>
      </c>
      <c r="E340" s="100">
        <f>SUM(Questionnaire!$R$108:$U$108)</f>
        <v>0</v>
      </c>
      <c r="F340" s="101">
        <f t="shared" si="51"/>
        <v>0</v>
      </c>
      <c r="H340">
        <v>100</v>
      </c>
      <c r="I340" s="102">
        <f t="shared" si="49"/>
        <v>0</v>
      </c>
      <c r="J340">
        <f t="shared" si="50"/>
        <v>11</v>
      </c>
      <c r="M340" s="108">
        <v>100</v>
      </c>
      <c r="N340" s="113">
        <v>0</v>
      </c>
      <c r="O340" s="110" t="s">
        <v>51</v>
      </c>
    </row>
    <row r="341" spans="2:15" x14ac:dyDescent="0.75">
      <c r="B341" s="100" t="s">
        <v>84</v>
      </c>
      <c r="C341" s="100">
        <f>SUM(Questionnaire!$R117:$S117)</f>
        <v>0</v>
      </c>
      <c r="D341" s="100">
        <f t="shared" ref="D341" si="52">E341-C341</f>
        <v>0</v>
      </c>
      <c r="E341" s="100">
        <f>SUM(Questionnaire!$R$117:$U117)</f>
        <v>0</v>
      </c>
      <c r="F341" s="101">
        <f t="shared" ref="F341" si="53">IFERROR(C341/E341*100,0)</f>
        <v>0</v>
      </c>
      <c r="H341">
        <v>100</v>
      </c>
      <c r="I341" s="107">
        <f t="shared" ref="I341" si="54">SMALL($F$330:$F$362,J341)</f>
        <v>0</v>
      </c>
      <c r="J341">
        <f t="shared" si="50"/>
        <v>12</v>
      </c>
      <c r="M341" s="108">
        <v>100</v>
      </c>
      <c r="N341" s="113">
        <v>0</v>
      </c>
      <c r="O341" s="110" t="s">
        <v>84</v>
      </c>
    </row>
    <row r="342" spans="2:15" x14ac:dyDescent="0.75">
      <c r="B342" s="100" t="s">
        <v>95</v>
      </c>
      <c r="C342" s="100">
        <f>SUM(Questionnaire!$R$126:$S$126)</f>
        <v>0</v>
      </c>
      <c r="D342" s="100">
        <f t="shared" si="48"/>
        <v>0</v>
      </c>
      <c r="E342" s="100">
        <f>SUM(Questionnaire!$R$126:$U$126)</f>
        <v>0</v>
      </c>
      <c r="F342" s="101">
        <f t="shared" si="51"/>
        <v>0</v>
      </c>
      <c r="H342">
        <v>100</v>
      </c>
      <c r="I342" s="102">
        <f t="shared" si="49"/>
        <v>0</v>
      </c>
      <c r="J342">
        <f t="shared" si="50"/>
        <v>13</v>
      </c>
      <c r="M342" s="108">
        <v>100</v>
      </c>
      <c r="N342" s="113">
        <v>0</v>
      </c>
      <c r="O342" s="110" t="s">
        <v>95</v>
      </c>
    </row>
    <row r="343" spans="2:15" x14ac:dyDescent="0.75">
      <c r="B343" s="100" t="s">
        <v>52</v>
      </c>
      <c r="C343" s="100">
        <f>SUM(Questionnaire!$R$137:$S$137)</f>
        <v>0</v>
      </c>
      <c r="D343" s="100">
        <f t="shared" si="48"/>
        <v>0</v>
      </c>
      <c r="E343" s="100">
        <f>SUM(Questionnaire!$R$137:$U$137)</f>
        <v>0</v>
      </c>
      <c r="F343" s="101">
        <f t="shared" si="51"/>
        <v>0</v>
      </c>
      <c r="H343">
        <v>100</v>
      </c>
      <c r="I343" s="102">
        <f t="shared" si="49"/>
        <v>0</v>
      </c>
      <c r="J343">
        <f t="shared" si="50"/>
        <v>14</v>
      </c>
      <c r="M343" s="108">
        <v>100</v>
      </c>
      <c r="N343" s="113">
        <v>0</v>
      </c>
      <c r="O343" s="110" t="s">
        <v>52</v>
      </c>
    </row>
    <row r="344" spans="2:15" x14ac:dyDescent="0.75">
      <c r="B344" s="100" t="s">
        <v>53</v>
      </c>
      <c r="C344" s="100">
        <f>SUM(Questionnaire!$R$146:$S$146)</f>
        <v>0</v>
      </c>
      <c r="D344" s="100">
        <f t="shared" si="48"/>
        <v>0</v>
      </c>
      <c r="E344" s="100">
        <f>SUM(Questionnaire!$R$146:$U$146)</f>
        <v>0</v>
      </c>
      <c r="F344" s="101">
        <f t="shared" si="51"/>
        <v>0</v>
      </c>
      <c r="H344">
        <v>100</v>
      </c>
      <c r="I344" s="102">
        <f t="shared" si="49"/>
        <v>0</v>
      </c>
      <c r="J344">
        <f t="shared" si="50"/>
        <v>15</v>
      </c>
      <c r="M344" s="108">
        <v>100</v>
      </c>
      <c r="N344" s="113">
        <v>0</v>
      </c>
      <c r="O344" s="110" t="s">
        <v>53</v>
      </c>
    </row>
    <row r="345" spans="2:15" x14ac:dyDescent="0.75">
      <c r="B345" s="100" t="s">
        <v>54</v>
      </c>
      <c r="C345" s="100">
        <f>SUM(Questionnaire!$R$155:$S$155)</f>
        <v>0</v>
      </c>
      <c r="D345" s="100">
        <f t="shared" si="48"/>
        <v>0</v>
      </c>
      <c r="E345" s="100">
        <f>SUM(Questionnaire!$R$155:$U$155)</f>
        <v>0</v>
      </c>
      <c r="F345" s="101">
        <f t="shared" si="51"/>
        <v>0</v>
      </c>
      <c r="H345">
        <v>100</v>
      </c>
      <c r="I345" s="102">
        <f t="shared" si="49"/>
        <v>0</v>
      </c>
      <c r="J345">
        <f t="shared" si="50"/>
        <v>16</v>
      </c>
      <c r="M345" s="108">
        <v>100</v>
      </c>
      <c r="N345" s="113">
        <v>0</v>
      </c>
      <c r="O345" s="110" t="s">
        <v>54</v>
      </c>
    </row>
    <row r="346" spans="2:15" x14ac:dyDescent="0.75">
      <c r="B346" s="100" t="s">
        <v>55</v>
      </c>
      <c r="C346" s="100">
        <f>SUM(Questionnaire!$R$164:$S$164)</f>
        <v>0</v>
      </c>
      <c r="D346" s="100">
        <f t="shared" si="48"/>
        <v>0</v>
      </c>
      <c r="E346" s="100">
        <f>SUM(Questionnaire!$R$164:$U$164)</f>
        <v>0</v>
      </c>
      <c r="F346" s="101">
        <f t="shared" si="51"/>
        <v>0</v>
      </c>
      <c r="H346">
        <v>100</v>
      </c>
      <c r="I346" s="102">
        <f t="shared" si="49"/>
        <v>0</v>
      </c>
      <c r="J346">
        <f t="shared" si="50"/>
        <v>17</v>
      </c>
      <c r="M346" s="108">
        <v>100</v>
      </c>
      <c r="N346" s="113">
        <v>0</v>
      </c>
      <c r="O346" s="110" t="s">
        <v>55</v>
      </c>
    </row>
    <row r="347" spans="2:15" x14ac:dyDescent="0.75">
      <c r="B347" s="100" t="s">
        <v>56</v>
      </c>
      <c r="C347" s="100">
        <f>SUM(Questionnaire!$R$173:$S$173)</f>
        <v>0</v>
      </c>
      <c r="D347" s="100">
        <f t="shared" si="48"/>
        <v>0</v>
      </c>
      <c r="E347" s="100">
        <f>SUM(Questionnaire!$R$173:$U$173)</f>
        <v>0</v>
      </c>
      <c r="F347" s="101">
        <f t="shared" si="51"/>
        <v>0</v>
      </c>
      <c r="H347">
        <v>100</v>
      </c>
      <c r="I347" s="102">
        <f t="shared" si="49"/>
        <v>0</v>
      </c>
      <c r="J347">
        <f t="shared" si="50"/>
        <v>18</v>
      </c>
      <c r="M347" s="108">
        <v>100</v>
      </c>
      <c r="N347" s="113">
        <v>0</v>
      </c>
      <c r="O347" s="110" t="s">
        <v>56</v>
      </c>
    </row>
    <row r="348" spans="2:15" x14ac:dyDescent="0.75">
      <c r="B348" s="100" t="s">
        <v>57</v>
      </c>
      <c r="C348" s="100">
        <f>SUM(Questionnaire!$R$182:$S$182)</f>
        <v>0</v>
      </c>
      <c r="D348" s="100">
        <f t="shared" si="48"/>
        <v>0</v>
      </c>
      <c r="E348" s="100">
        <f>SUM(Questionnaire!$R$182:$U$182)</f>
        <v>0</v>
      </c>
      <c r="F348" s="101">
        <f t="shared" si="51"/>
        <v>0</v>
      </c>
      <c r="H348">
        <v>100</v>
      </c>
      <c r="I348" s="102">
        <f t="shared" si="49"/>
        <v>0</v>
      </c>
      <c r="J348">
        <f t="shared" si="50"/>
        <v>19</v>
      </c>
      <c r="M348" s="108">
        <v>100</v>
      </c>
      <c r="N348" s="113">
        <v>0</v>
      </c>
      <c r="O348" s="110" t="s">
        <v>57</v>
      </c>
    </row>
    <row r="349" spans="2:15" x14ac:dyDescent="0.75">
      <c r="B349" s="100" t="s">
        <v>58</v>
      </c>
      <c r="C349" s="100">
        <f>SUM(Questionnaire!$R$191:$S$191)</f>
        <v>0</v>
      </c>
      <c r="D349" s="100">
        <f t="shared" si="48"/>
        <v>0</v>
      </c>
      <c r="E349" s="100">
        <f>SUM(Questionnaire!$R$191:$U$191)</f>
        <v>0</v>
      </c>
      <c r="F349" s="101">
        <f t="shared" si="51"/>
        <v>0</v>
      </c>
      <c r="H349">
        <v>100</v>
      </c>
      <c r="I349" s="102">
        <f t="shared" si="49"/>
        <v>0</v>
      </c>
      <c r="J349">
        <f t="shared" si="50"/>
        <v>20</v>
      </c>
      <c r="M349" s="108">
        <v>100</v>
      </c>
      <c r="N349" s="113">
        <v>0</v>
      </c>
      <c r="O349" s="110" t="s">
        <v>58</v>
      </c>
    </row>
    <row r="350" spans="2:15" x14ac:dyDescent="0.75">
      <c r="B350" s="100" t="s">
        <v>59</v>
      </c>
      <c r="C350" s="100">
        <f>SUM(Questionnaire!$R$200:$S$200)</f>
        <v>0</v>
      </c>
      <c r="D350" s="100">
        <f t="shared" si="48"/>
        <v>0</v>
      </c>
      <c r="E350" s="100">
        <f>SUM(Questionnaire!$R$200:$U$200)</f>
        <v>0</v>
      </c>
      <c r="F350" s="101">
        <f t="shared" si="51"/>
        <v>0</v>
      </c>
      <c r="H350">
        <v>100</v>
      </c>
      <c r="I350" s="102">
        <f t="shared" si="49"/>
        <v>0</v>
      </c>
      <c r="J350">
        <f t="shared" si="50"/>
        <v>21</v>
      </c>
      <c r="M350" s="108">
        <v>100</v>
      </c>
      <c r="N350" s="113">
        <v>0</v>
      </c>
      <c r="O350" s="110" t="s">
        <v>59</v>
      </c>
    </row>
    <row r="351" spans="2:15" x14ac:dyDescent="0.75">
      <c r="B351" s="100" t="s">
        <v>60</v>
      </c>
      <c r="C351" s="100">
        <f>SUM(Questionnaire!$R$209:$S$209)</f>
        <v>0</v>
      </c>
      <c r="D351" s="100">
        <f t="shared" si="48"/>
        <v>0</v>
      </c>
      <c r="E351" s="100">
        <f>SUM(Questionnaire!$R$209:$U$209)</f>
        <v>0</v>
      </c>
      <c r="F351" s="101">
        <f t="shared" si="51"/>
        <v>0</v>
      </c>
      <c r="H351">
        <v>100</v>
      </c>
      <c r="I351" s="102">
        <f t="shared" si="49"/>
        <v>0</v>
      </c>
      <c r="J351">
        <f t="shared" si="50"/>
        <v>22</v>
      </c>
      <c r="M351" s="108">
        <v>100</v>
      </c>
      <c r="N351" s="113">
        <v>0</v>
      </c>
      <c r="O351" s="110" t="s">
        <v>60</v>
      </c>
    </row>
    <row r="352" spans="2:15" x14ac:dyDescent="0.75">
      <c r="B352" s="100" t="s">
        <v>61</v>
      </c>
      <c r="C352" s="100">
        <f>SUM(Questionnaire!$R$218:$S$218)</f>
        <v>0</v>
      </c>
      <c r="D352" s="100">
        <f t="shared" si="48"/>
        <v>0</v>
      </c>
      <c r="E352" s="100">
        <f>SUM(Questionnaire!$R$218:$U$218)</f>
        <v>0</v>
      </c>
      <c r="F352" s="101">
        <f t="shared" si="51"/>
        <v>0</v>
      </c>
      <c r="H352">
        <v>100</v>
      </c>
      <c r="I352" s="102">
        <f t="shared" si="49"/>
        <v>0</v>
      </c>
      <c r="J352">
        <f t="shared" si="50"/>
        <v>23</v>
      </c>
      <c r="M352" s="108">
        <v>100</v>
      </c>
      <c r="N352" s="113">
        <v>0</v>
      </c>
      <c r="O352" s="110" t="s">
        <v>61</v>
      </c>
    </row>
    <row r="353" spans="2:15" x14ac:dyDescent="0.75">
      <c r="B353" s="100" t="s">
        <v>62</v>
      </c>
      <c r="C353" s="100">
        <f>SUM(Questionnaire!$R$227:$S$227)</f>
        <v>0</v>
      </c>
      <c r="D353" s="100">
        <f t="shared" si="48"/>
        <v>0</v>
      </c>
      <c r="E353" s="100">
        <f>SUM(Questionnaire!$R$227:$U$227)</f>
        <v>0</v>
      </c>
      <c r="F353" s="101">
        <f t="shared" si="51"/>
        <v>0</v>
      </c>
      <c r="H353">
        <v>100</v>
      </c>
      <c r="I353" s="102">
        <f t="shared" si="49"/>
        <v>0</v>
      </c>
      <c r="J353">
        <f t="shared" si="50"/>
        <v>24</v>
      </c>
      <c r="M353" s="108">
        <v>100</v>
      </c>
      <c r="N353" s="113">
        <v>0</v>
      </c>
      <c r="O353" s="110" t="s">
        <v>62</v>
      </c>
    </row>
    <row r="354" spans="2:15" x14ac:dyDescent="0.75">
      <c r="B354" s="100" t="s">
        <v>65</v>
      </c>
      <c r="C354" s="100">
        <f>SUM(Questionnaire!$R$238:$S$238)</f>
        <v>0</v>
      </c>
      <c r="D354" s="100">
        <f t="shared" si="48"/>
        <v>0</v>
      </c>
      <c r="E354" s="100">
        <f>SUM(Questionnaire!$R$238:$U$238)</f>
        <v>0</v>
      </c>
      <c r="F354" s="101">
        <f t="shared" si="51"/>
        <v>0</v>
      </c>
      <c r="H354">
        <v>100</v>
      </c>
      <c r="I354" s="102">
        <f t="shared" si="49"/>
        <v>0</v>
      </c>
      <c r="J354">
        <f t="shared" si="50"/>
        <v>25</v>
      </c>
      <c r="M354" s="108">
        <v>100</v>
      </c>
      <c r="N354" s="113">
        <v>0</v>
      </c>
      <c r="O354" s="110" t="s">
        <v>65</v>
      </c>
    </row>
    <row r="355" spans="2:15" x14ac:dyDescent="0.75">
      <c r="B355" s="100" t="s">
        <v>66</v>
      </c>
      <c r="C355" s="100">
        <f>SUM(Questionnaire!$R$247:$S$247)</f>
        <v>0</v>
      </c>
      <c r="D355" s="100">
        <f t="shared" si="48"/>
        <v>0</v>
      </c>
      <c r="E355" s="100">
        <f>SUM(Questionnaire!$R$247:$U$247)</f>
        <v>0</v>
      </c>
      <c r="F355" s="101">
        <f t="shared" si="51"/>
        <v>0</v>
      </c>
      <c r="H355">
        <v>100</v>
      </c>
      <c r="I355" s="102">
        <f t="shared" si="49"/>
        <v>0</v>
      </c>
      <c r="J355">
        <f t="shared" si="50"/>
        <v>26</v>
      </c>
      <c r="M355" s="108">
        <v>100</v>
      </c>
      <c r="N355" s="113">
        <v>0</v>
      </c>
      <c r="O355" s="110" t="s">
        <v>66</v>
      </c>
    </row>
    <row r="356" spans="2:15" x14ac:dyDescent="0.75">
      <c r="B356" s="100" t="s">
        <v>67</v>
      </c>
      <c r="C356" s="100">
        <f>SUM(Questionnaire!$R$256:$S$256)</f>
        <v>0</v>
      </c>
      <c r="D356" s="100">
        <f t="shared" si="48"/>
        <v>0</v>
      </c>
      <c r="E356" s="100">
        <f>SUM(Questionnaire!$R$256:$U$256)</f>
        <v>0</v>
      </c>
      <c r="F356" s="101">
        <f t="shared" si="51"/>
        <v>0</v>
      </c>
      <c r="H356">
        <v>100</v>
      </c>
      <c r="I356" s="102">
        <f t="shared" si="49"/>
        <v>0</v>
      </c>
      <c r="J356">
        <f t="shared" si="50"/>
        <v>27</v>
      </c>
      <c r="M356" s="108">
        <v>100</v>
      </c>
      <c r="N356" s="113">
        <v>0</v>
      </c>
      <c r="O356" s="110" t="s">
        <v>67</v>
      </c>
    </row>
    <row r="357" spans="2:15" x14ac:dyDescent="0.75">
      <c r="B357" s="100" t="s">
        <v>68</v>
      </c>
      <c r="C357" s="100">
        <f>SUM(Questionnaire!$R$265:$S$265)</f>
        <v>0</v>
      </c>
      <c r="D357" s="100">
        <f t="shared" si="48"/>
        <v>0</v>
      </c>
      <c r="E357" s="100">
        <f>SUM(Questionnaire!$R$265:$U$265)</f>
        <v>0</v>
      </c>
      <c r="F357" s="101">
        <f t="shared" si="51"/>
        <v>0</v>
      </c>
      <c r="H357">
        <v>100</v>
      </c>
      <c r="I357" s="102">
        <f t="shared" si="49"/>
        <v>0</v>
      </c>
      <c r="J357">
        <f t="shared" si="50"/>
        <v>28</v>
      </c>
      <c r="M357" s="108">
        <v>100</v>
      </c>
      <c r="N357" s="113">
        <v>0</v>
      </c>
      <c r="O357" s="110" t="s">
        <v>68</v>
      </c>
    </row>
    <row r="358" spans="2:15" x14ac:dyDescent="0.75">
      <c r="B358" s="100" t="s">
        <v>70</v>
      </c>
      <c r="C358" s="100">
        <f>SUM(Questionnaire!$R$276:$S$276)</f>
        <v>0</v>
      </c>
      <c r="D358" s="100">
        <f t="shared" si="48"/>
        <v>0</v>
      </c>
      <c r="E358" s="100">
        <f>SUM(Questionnaire!$R$276:$U$276)</f>
        <v>0</v>
      </c>
      <c r="F358" s="101">
        <f t="shared" si="51"/>
        <v>0</v>
      </c>
      <c r="H358">
        <v>100</v>
      </c>
      <c r="I358" s="102">
        <f t="shared" si="49"/>
        <v>0</v>
      </c>
      <c r="J358">
        <f t="shared" si="50"/>
        <v>29</v>
      </c>
      <c r="M358" s="108">
        <v>100</v>
      </c>
      <c r="N358" s="113">
        <v>0</v>
      </c>
      <c r="O358" s="110" t="s">
        <v>70</v>
      </c>
    </row>
    <row r="359" spans="2:15" x14ac:dyDescent="0.75">
      <c r="B359" s="100" t="s">
        <v>71</v>
      </c>
      <c r="C359" s="100">
        <f>SUM(Questionnaire!$R$285:$S$285)</f>
        <v>0</v>
      </c>
      <c r="D359" s="100">
        <f t="shared" si="48"/>
        <v>0</v>
      </c>
      <c r="E359" s="100">
        <f>SUM(Questionnaire!$R$285:$U$285)</f>
        <v>0</v>
      </c>
      <c r="F359" s="101">
        <f t="shared" si="51"/>
        <v>0</v>
      </c>
      <c r="H359">
        <v>100</v>
      </c>
      <c r="I359" s="102">
        <f t="shared" si="49"/>
        <v>0</v>
      </c>
      <c r="J359">
        <f t="shared" si="50"/>
        <v>30</v>
      </c>
      <c r="M359" s="108">
        <v>100</v>
      </c>
      <c r="N359" s="113">
        <v>0</v>
      </c>
      <c r="O359" s="110" t="s">
        <v>71</v>
      </c>
    </row>
    <row r="360" spans="2:15" x14ac:dyDescent="0.75">
      <c r="B360" s="100" t="s">
        <v>72</v>
      </c>
      <c r="C360" s="100">
        <f>SUM(Questionnaire!$R$294:$S$294)</f>
        <v>0</v>
      </c>
      <c r="D360" s="100">
        <f t="shared" si="48"/>
        <v>0</v>
      </c>
      <c r="E360" s="100">
        <f>SUM(Questionnaire!$R$294:$U$294)</f>
        <v>0</v>
      </c>
      <c r="F360" s="101">
        <f t="shared" si="51"/>
        <v>0</v>
      </c>
      <c r="H360">
        <v>100</v>
      </c>
      <c r="I360" s="102">
        <f t="shared" si="49"/>
        <v>0</v>
      </c>
      <c r="J360">
        <f t="shared" si="50"/>
        <v>31</v>
      </c>
      <c r="M360" s="108">
        <v>100</v>
      </c>
      <c r="N360" s="113">
        <v>0</v>
      </c>
      <c r="O360" s="110" t="s">
        <v>72</v>
      </c>
    </row>
    <row r="361" spans="2:15" x14ac:dyDescent="0.75">
      <c r="B361" s="100" t="s">
        <v>73</v>
      </c>
      <c r="C361" s="100">
        <f>SUM(Questionnaire!$R$303:$S$303)</f>
        <v>0</v>
      </c>
      <c r="D361" s="100">
        <f t="shared" si="48"/>
        <v>0</v>
      </c>
      <c r="E361" s="100">
        <f>SUM(Questionnaire!$R$303:$U$303)</f>
        <v>0</v>
      </c>
      <c r="F361" s="101">
        <f t="shared" si="51"/>
        <v>0</v>
      </c>
      <c r="H361">
        <v>100</v>
      </c>
      <c r="I361" s="102">
        <f t="shared" si="49"/>
        <v>0</v>
      </c>
      <c r="J361">
        <f t="shared" si="50"/>
        <v>32</v>
      </c>
      <c r="M361" s="108">
        <v>100</v>
      </c>
      <c r="N361" s="113">
        <v>0</v>
      </c>
      <c r="O361" s="110" t="s">
        <v>73</v>
      </c>
    </row>
    <row r="362" spans="2:15" ht="15.5" thickBot="1" x14ac:dyDescent="0.9">
      <c r="B362" s="100" t="s">
        <v>74</v>
      </c>
      <c r="C362" s="100">
        <f>SUM(Questionnaire!$R$312:$S$312)</f>
        <v>0</v>
      </c>
      <c r="D362" s="100">
        <f t="shared" si="48"/>
        <v>0</v>
      </c>
      <c r="E362" s="100">
        <f>SUM(Questionnaire!$R$312:$U$312)</f>
        <v>0</v>
      </c>
      <c r="F362" s="101">
        <f t="shared" si="51"/>
        <v>0</v>
      </c>
      <c r="H362">
        <v>100</v>
      </c>
      <c r="I362" s="102">
        <f t="shared" si="49"/>
        <v>0</v>
      </c>
      <c r="J362">
        <f t="shared" si="50"/>
        <v>33</v>
      </c>
      <c r="M362" s="109">
        <v>100</v>
      </c>
      <c r="N362" s="114">
        <v>0</v>
      </c>
      <c r="O362" s="111" t="s">
        <v>74</v>
      </c>
    </row>
    <row r="659" spans="19:19" x14ac:dyDescent="0.75">
      <c r="S659">
        <v>29</v>
      </c>
    </row>
    <row r="660" spans="19:19" x14ac:dyDescent="0.75">
      <c r="S660">
        <v>57</v>
      </c>
    </row>
    <row r="661" spans="19:19" x14ac:dyDescent="0.75">
      <c r="S661">
        <v>0</v>
      </c>
    </row>
    <row r="662" spans="19:19" x14ac:dyDescent="0.75">
      <c r="S662">
        <v>0</v>
      </c>
    </row>
    <row r="663" spans="19:19" x14ac:dyDescent="0.75">
      <c r="S663">
        <v>0</v>
      </c>
    </row>
    <row r="664" spans="19:19" x14ac:dyDescent="0.75">
      <c r="S664">
        <v>0</v>
      </c>
    </row>
    <row r="665" spans="19:19" x14ac:dyDescent="0.75">
      <c r="S665">
        <v>0</v>
      </c>
    </row>
    <row r="666" spans="19:19" x14ac:dyDescent="0.75">
      <c r="S666">
        <v>0</v>
      </c>
    </row>
    <row r="667" spans="19:19" x14ac:dyDescent="0.75">
      <c r="S667">
        <v>0</v>
      </c>
    </row>
    <row r="668" spans="19:19" x14ac:dyDescent="0.75">
      <c r="S668">
        <v>0</v>
      </c>
    </row>
    <row r="669" spans="19:19" x14ac:dyDescent="0.75">
      <c r="S669">
        <v>0</v>
      </c>
    </row>
    <row r="670" spans="19:19" x14ac:dyDescent="0.75">
      <c r="S670">
        <v>43</v>
      </c>
    </row>
    <row r="671" spans="19:19" x14ac:dyDescent="0.75">
      <c r="S671">
        <v>43</v>
      </c>
    </row>
    <row r="672" spans="19:19" x14ac:dyDescent="0.75">
      <c r="S672">
        <v>0</v>
      </c>
    </row>
    <row r="673" spans="19:19" x14ac:dyDescent="0.75">
      <c r="S673">
        <v>0</v>
      </c>
    </row>
    <row r="674" spans="19:19" x14ac:dyDescent="0.75">
      <c r="S674">
        <v>0</v>
      </c>
    </row>
    <row r="675" spans="19:19" x14ac:dyDescent="0.75">
      <c r="S675">
        <v>0</v>
      </c>
    </row>
    <row r="676" spans="19:19" x14ac:dyDescent="0.75">
      <c r="S676">
        <v>0</v>
      </c>
    </row>
    <row r="677" spans="19:19" x14ac:dyDescent="0.75">
      <c r="S677">
        <v>0</v>
      </c>
    </row>
    <row r="678" spans="19:19" x14ac:dyDescent="0.75">
      <c r="S678">
        <v>0</v>
      </c>
    </row>
    <row r="679" spans="19:19" x14ac:dyDescent="0.75">
      <c r="S679">
        <v>0</v>
      </c>
    </row>
    <row r="680" spans="19:19" x14ac:dyDescent="0.75">
      <c r="S680">
        <v>0</v>
      </c>
    </row>
    <row r="681" spans="19:19" x14ac:dyDescent="0.75">
      <c r="S681">
        <v>0</v>
      </c>
    </row>
    <row r="682" spans="19:19" x14ac:dyDescent="0.75">
      <c r="S682">
        <v>0</v>
      </c>
    </row>
    <row r="683" spans="19:19" x14ac:dyDescent="0.75">
      <c r="S683">
        <v>0</v>
      </c>
    </row>
    <row r="684" spans="19:19" x14ac:dyDescent="0.75">
      <c r="S684">
        <v>0</v>
      </c>
    </row>
    <row r="685" spans="19:19" x14ac:dyDescent="0.75">
      <c r="S685">
        <v>0</v>
      </c>
    </row>
    <row r="686" spans="19:19" x14ac:dyDescent="0.75">
      <c r="S686">
        <v>0</v>
      </c>
    </row>
    <row r="687" spans="19:19" x14ac:dyDescent="0.75">
      <c r="S687">
        <v>0</v>
      </c>
    </row>
    <row r="688" spans="19:19" x14ac:dyDescent="0.75">
      <c r="S688">
        <v>0</v>
      </c>
    </row>
    <row r="689" spans="19:19" x14ac:dyDescent="0.75">
      <c r="S689">
        <v>0</v>
      </c>
    </row>
    <row r="690" spans="19:19" x14ac:dyDescent="0.75">
      <c r="S690">
        <v>0</v>
      </c>
    </row>
    <row r="691" spans="19:19" x14ac:dyDescent="0.75">
      <c r="S691">
        <v>50</v>
      </c>
    </row>
  </sheetData>
  <sheetProtection sheet="1" objects="1" scenarios="1" formatRows="0"/>
  <sortState ref="N330:O362">
    <sortCondition ref="N330"/>
  </sortState>
  <mergeCells count="1">
    <mergeCell ref="C328:F328"/>
  </mergeCells>
  <pageMargins left="0.7" right="0.7" top="0.75" bottom="0.75" header="0.3" footer="0.3"/>
  <pageSetup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7170" r:id="rId4" name="cmdDebugMode">
          <controlPr autoLine="0" r:id="rId5">
            <anchor moveWithCells="1">
              <from>
                <xdr:col>8</xdr:col>
                <xdr:colOff>69850</xdr:colOff>
                <xdr:row>1</xdr:row>
                <xdr:rowOff>0</xdr:rowOff>
              </from>
              <to>
                <xdr:col>11</xdr:col>
                <xdr:colOff>406400</xdr:colOff>
                <xdr:row>2</xdr:row>
                <xdr:rowOff>120650</xdr:rowOff>
              </to>
            </anchor>
          </controlPr>
        </control>
      </mc:Choice>
      <mc:Fallback>
        <control shapeId="7170" r:id="rId4" name="cmdDebugMode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overnanceDeficit">
    <tabColor theme="2" tint="-0.499984740745262"/>
  </sheetPr>
  <dimension ref="A1:U60"/>
  <sheetViews>
    <sheetView showGridLines="0" showRowColHeaders="0" zoomScale="90" zoomScaleNormal="90" workbookViewId="0">
      <selection sqref="A1:N2"/>
    </sheetView>
  </sheetViews>
  <sheetFormatPr defaultColWidth="9.1796875" defaultRowHeight="14.75" zeroHeight="1" x14ac:dyDescent="0.75"/>
  <cols>
    <col min="1" max="13" width="8.81640625" customWidth="1"/>
    <col min="14" max="14" width="3" customWidth="1"/>
    <col min="15" max="16" width="9.1796875" style="99"/>
    <col min="17" max="19" width="9.1796875" style="99" customWidth="1"/>
    <col min="20" max="21" width="9.1796875" style="99"/>
    <col min="22" max="16384" width="9.1796875" style="97"/>
  </cols>
  <sheetData>
    <row r="1" spans="1:14" ht="15" customHeight="1" x14ac:dyDescent="0.75">
      <c r="A1" s="155" t="s">
        <v>107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</row>
    <row r="2" spans="1:14" ht="15" customHeight="1" x14ac:dyDescent="0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x14ac:dyDescent="0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75">
      <c r="A4" s="2"/>
      <c r="B4" s="2"/>
      <c r="C4" s="2"/>
      <c r="D4" s="94">
        <f>'Page couverture'!$J$8</f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40" customHeight="1" x14ac:dyDescent="0.75">
      <c r="A5" s="2"/>
      <c r="B5" s="175" t="s">
        <v>124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2"/>
    </row>
    <row r="6" spans="1:14" x14ac:dyDescent="0.75">
      <c r="A6" s="2"/>
      <c r="B6" s="2"/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2"/>
    </row>
    <row r="7" spans="1:14" x14ac:dyDescent="0.75">
      <c r="A7" s="2"/>
      <c r="B7" s="2"/>
      <c r="C7" s="2"/>
      <c r="D7" s="2"/>
      <c r="E7" s="2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x14ac:dyDescent="0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75">
      <c r="A34" s="2"/>
      <c r="B34" s="2"/>
      <c r="C34" s="95"/>
      <c r="D34" s="96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idden="1" x14ac:dyDescent="0.75">
      <c r="A35" s="2"/>
      <c r="B35" s="2"/>
      <c r="C35" s="95"/>
      <c r="D35" s="96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idden="1" x14ac:dyDescent="0.75">
      <c r="A36" s="2"/>
      <c r="B36" s="2"/>
      <c r="C36" s="95"/>
      <c r="D36" s="96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idden="1" x14ac:dyDescent="0.75">
      <c r="A37" s="2"/>
      <c r="B37" s="2"/>
      <c r="C37" s="95"/>
      <c r="D37" s="96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idden="1" x14ac:dyDescent="0.75">
      <c r="A38" s="2"/>
      <c r="B38" s="2"/>
      <c r="C38" s="96"/>
      <c r="D38" s="96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idden="1" x14ac:dyDescent="0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idden="1" x14ac:dyDescent="0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idden="1" x14ac:dyDescent="0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idden="1" x14ac:dyDescent="0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idden="1" x14ac:dyDescent="0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idden="1" x14ac:dyDescent="0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idden="1" x14ac:dyDescent="0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idden="1" x14ac:dyDescent="0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idden="1" x14ac:dyDescent="0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idden="1" x14ac:dyDescent="0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idden="1" x14ac:dyDescent="0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idden="1" x14ac:dyDescent="0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idden="1" x14ac:dyDescent="0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idden="1" x14ac:dyDescent="0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idden="1" x14ac:dyDescent="0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idden="1" x14ac:dyDescent="0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idden="1" x14ac:dyDescent="0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idden="1" x14ac:dyDescent="0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idden="1" x14ac:dyDescent="0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idden="1" x14ac:dyDescent="0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idden="1" x14ac:dyDescent="0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idden="1" x14ac:dyDescent="0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 formatRows="0"/>
  <mergeCells count="2">
    <mergeCell ref="A1:N2"/>
    <mergeCell ref="B5:M5"/>
  </mergeCells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stions">
    <tabColor theme="0"/>
  </sheetPr>
  <dimension ref="A1:C41"/>
  <sheetViews>
    <sheetView workbookViewId="0">
      <selection activeCell="A14" sqref="A14"/>
    </sheetView>
  </sheetViews>
  <sheetFormatPr defaultRowHeight="14.75" x14ac:dyDescent="0.75"/>
  <cols>
    <col min="3" max="3" width="140" bestFit="1" customWidth="1"/>
  </cols>
  <sheetData>
    <row r="1" spans="1:3" ht="21" x14ac:dyDescent="1">
      <c r="A1" s="176" t="s">
        <v>90</v>
      </c>
      <c r="B1" s="176"/>
      <c r="C1" s="176"/>
    </row>
    <row r="2" spans="1:3" s="63" customFormat="1" x14ac:dyDescent="0.75">
      <c r="B2" s="63" t="s">
        <v>86</v>
      </c>
      <c r="C2" s="63" t="s">
        <v>178</v>
      </c>
    </row>
    <row r="3" spans="1:3" x14ac:dyDescent="0.75">
      <c r="B3" t="s">
        <v>41</v>
      </c>
      <c r="C3" t="s">
        <v>125</v>
      </c>
    </row>
    <row r="4" spans="1:3" x14ac:dyDescent="0.75">
      <c r="B4" t="s">
        <v>42</v>
      </c>
      <c r="C4" t="s">
        <v>126</v>
      </c>
    </row>
    <row r="5" spans="1:3" x14ac:dyDescent="0.75">
      <c r="B5" t="s">
        <v>43</v>
      </c>
      <c r="C5" t="s">
        <v>127</v>
      </c>
    </row>
    <row r="6" spans="1:3" x14ac:dyDescent="0.75">
      <c r="B6" t="s">
        <v>44</v>
      </c>
      <c r="C6" t="s">
        <v>128</v>
      </c>
    </row>
    <row r="7" spans="1:3" x14ac:dyDescent="0.75">
      <c r="B7" t="s">
        <v>45</v>
      </c>
      <c r="C7" t="s">
        <v>129</v>
      </c>
    </row>
    <row r="8" spans="1:3" x14ac:dyDescent="0.75">
      <c r="B8" t="s">
        <v>46</v>
      </c>
      <c r="C8" s="15" t="s">
        <v>130</v>
      </c>
    </row>
    <row r="9" spans="1:3" x14ac:dyDescent="0.75">
      <c r="B9" t="s">
        <v>47</v>
      </c>
      <c r="C9" s="15" t="s">
        <v>131</v>
      </c>
    </row>
    <row r="10" spans="1:3" x14ac:dyDescent="0.75">
      <c r="B10" t="s">
        <v>48</v>
      </c>
      <c r="C10" s="15" t="s">
        <v>132</v>
      </c>
    </row>
    <row r="11" spans="1:3" x14ac:dyDescent="0.75">
      <c r="B11" t="s">
        <v>49</v>
      </c>
      <c r="C11" s="15" t="s">
        <v>133</v>
      </c>
    </row>
    <row r="12" spans="1:3" x14ac:dyDescent="0.75">
      <c r="B12" t="s">
        <v>50</v>
      </c>
      <c r="C12" s="15" t="s">
        <v>134</v>
      </c>
    </row>
    <row r="13" spans="1:3" x14ac:dyDescent="0.75">
      <c r="B13" t="s">
        <v>51</v>
      </c>
      <c r="C13" s="15" t="s">
        <v>135</v>
      </c>
    </row>
    <row r="14" spans="1:3" x14ac:dyDescent="0.75">
      <c r="B14" t="s">
        <v>84</v>
      </c>
      <c r="C14" t="s">
        <v>136</v>
      </c>
    </row>
    <row r="15" spans="1:3" x14ac:dyDescent="0.75">
      <c r="B15" t="s">
        <v>95</v>
      </c>
      <c r="C15" t="s">
        <v>137</v>
      </c>
    </row>
    <row r="16" spans="1:3" s="63" customFormat="1" x14ac:dyDescent="0.75">
      <c r="B16" s="63" t="s">
        <v>87</v>
      </c>
      <c r="C16" s="62" t="s">
        <v>138</v>
      </c>
    </row>
    <row r="17" spans="2:3" x14ac:dyDescent="0.75">
      <c r="B17" t="s">
        <v>52</v>
      </c>
      <c r="C17" s="15" t="s">
        <v>139</v>
      </c>
    </row>
    <row r="18" spans="2:3" x14ac:dyDescent="0.75">
      <c r="B18" t="s">
        <v>53</v>
      </c>
      <c r="C18" s="15" t="s">
        <v>140</v>
      </c>
    </row>
    <row r="19" spans="2:3" x14ac:dyDescent="0.75">
      <c r="B19" t="s">
        <v>54</v>
      </c>
      <c r="C19" t="s">
        <v>141</v>
      </c>
    </row>
    <row r="20" spans="2:3" x14ac:dyDescent="0.75">
      <c r="B20" t="s">
        <v>55</v>
      </c>
      <c r="C20" t="s">
        <v>142</v>
      </c>
    </row>
    <row r="21" spans="2:3" x14ac:dyDescent="0.75">
      <c r="B21" t="s">
        <v>56</v>
      </c>
      <c r="C21" t="s">
        <v>143</v>
      </c>
    </row>
    <row r="22" spans="2:3" x14ac:dyDescent="0.75">
      <c r="B22" t="s">
        <v>57</v>
      </c>
      <c r="C22" t="s">
        <v>144</v>
      </c>
    </row>
    <row r="23" spans="2:3" x14ac:dyDescent="0.75">
      <c r="B23" t="s">
        <v>58</v>
      </c>
      <c r="C23" s="15" t="s">
        <v>145</v>
      </c>
    </row>
    <row r="24" spans="2:3" x14ac:dyDescent="0.75">
      <c r="B24" t="s">
        <v>59</v>
      </c>
      <c r="C24" t="s">
        <v>146</v>
      </c>
    </row>
    <row r="25" spans="2:3" x14ac:dyDescent="0.75">
      <c r="B25" t="s">
        <v>60</v>
      </c>
      <c r="C25" s="15" t="s">
        <v>147</v>
      </c>
    </row>
    <row r="26" spans="2:3" x14ac:dyDescent="0.75">
      <c r="B26" t="s">
        <v>61</v>
      </c>
      <c r="C26" s="15" t="s">
        <v>148</v>
      </c>
    </row>
    <row r="27" spans="2:3" x14ac:dyDescent="0.75">
      <c r="B27" t="s">
        <v>62</v>
      </c>
      <c r="C27" s="15" t="s">
        <v>149</v>
      </c>
    </row>
    <row r="28" spans="2:3" s="63" customFormat="1" x14ac:dyDescent="0.75">
      <c r="B28" s="63" t="s">
        <v>88</v>
      </c>
      <c r="C28" s="62" t="s">
        <v>150</v>
      </c>
    </row>
    <row r="29" spans="2:3" x14ac:dyDescent="0.75">
      <c r="B29" t="s">
        <v>65</v>
      </c>
      <c r="C29" s="15" t="s">
        <v>156</v>
      </c>
    </row>
    <row r="30" spans="2:3" x14ac:dyDescent="0.75">
      <c r="B30" t="s">
        <v>66</v>
      </c>
      <c r="C30" s="15" t="s">
        <v>157</v>
      </c>
    </row>
    <row r="31" spans="2:3" x14ac:dyDescent="0.75">
      <c r="B31" t="s">
        <v>67</v>
      </c>
      <c r="C31" s="15" t="s">
        <v>158</v>
      </c>
    </row>
    <row r="32" spans="2:3" x14ac:dyDescent="0.75">
      <c r="B32" t="s">
        <v>68</v>
      </c>
      <c r="C32" t="s">
        <v>159</v>
      </c>
    </row>
    <row r="33" spans="2:3" s="63" customFormat="1" x14ac:dyDescent="0.75">
      <c r="B33" s="63" t="s">
        <v>89</v>
      </c>
      <c r="C33" s="62" t="s">
        <v>117</v>
      </c>
    </row>
    <row r="34" spans="2:3" x14ac:dyDescent="0.75">
      <c r="B34" t="s">
        <v>70</v>
      </c>
      <c r="C34" s="15" t="s">
        <v>151</v>
      </c>
    </row>
    <row r="35" spans="2:3" x14ac:dyDescent="0.75">
      <c r="B35" t="s">
        <v>71</v>
      </c>
      <c r="C35" s="15" t="s">
        <v>152</v>
      </c>
    </row>
    <row r="36" spans="2:3" x14ac:dyDescent="0.75">
      <c r="B36" t="s">
        <v>72</v>
      </c>
      <c r="C36" s="15" t="s">
        <v>153</v>
      </c>
    </row>
    <row r="37" spans="2:3" x14ac:dyDescent="0.75">
      <c r="B37" t="s">
        <v>73</v>
      </c>
      <c r="C37" t="s">
        <v>154</v>
      </c>
    </row>
    <row r="38" spans="2:3" x14ac:dyDescent="0.75">
      <c r="B38" t="s">
        <v>74</v>
      </c>
      <c r="C38" s="15" t="s">
        <v>155</v>
      </c>
    </row>
    <row r="40" spans="2:3" ht="44.25" customHeight="1" x14ac:dyDescent="0.75">
      <c r="B40" s="62" t="s">
        <v>91</v>
      </c>
      <c r="C40" s="129" t="s">
        <v>160</v>
      </c>
    </row>
    <row r="41" spans="2:3" x14ac:dyDescent="0.75">
      <c r="C41" s="15"/>
    </row>
  </sheetData>
  <sheetProtection sheet="1" objects="1" scenarios="1" formatRows="0"/>
  <mergeCells count="1">
    <mergeCell ref="A1:C1"/>
  </mergeCells>
  <pageMargins left="0.7" right="0.7" top="0.75" bottom="0.75" header="0.3" footer="0.3"/>
  <pageSetup scale="77" orientation="landscape" r:id="rId1"/>
  <colBreaks count="1" manualBreakCount="1">
    <brk id="3" max="3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erfied Document (Final)" ma:contentTypeID="0x010100CED55C0606D9E14C807341D5305CC2631F0300A0DD4618BEA59E4EBB3B200513E4B456" ma:contentTypeVersion="28" ma:contentTypeDescription="" ma:contentTypeScope="" ma:versionID="0efa3e574981ec560305b8c8ba6a2158">
  <xsd:schema xmlns:xsd="http://www.w3.org/2001/XMLSchema" xmlns:xs="http://www.w3.org/2001/XMLSchema" xmlns:p="http://schemas.microsoft.com/office/2006/metadata/properties" xmlns:ns2="93c134ee-8889-4ec1-b767-1a2358037b2e" xmlns:ns3="9ebc9459-f3c2-48b8-9a2f-26360b0a1ad0" xmlns:ns4="78cf7b14-bb32-453f-919c-3f10cd04c607" targetNamespace="http://schemas.microsoft.com/office/2006/metadata/properties" ma:root="true" ma:fieldsID="eebbca0549a0b65a190aceaf76656b8a" ns2:_="" ns3:_="" ns4:_="">
    <xsd:import namespace="93c134ee-8889-4ec1-b767-1a2358037b2e"/>
    <xsd:import namespace="9ebc9459-f3c2-48b8-9a2f-26360b0a1ad0"/>
    <xsd:import namespace="78cf7b14-bb32-453f-919c-3f10cd04c607"/>
    <xsd:element name="properties">
      <xsd:complexType>
        <xsd:sequence>
          <xsd:element name="documentManagement">
            <xsd:complexType>
              <xsd:all>
                <xsd:element ref="ns2:Translation_x0020_Requested_x0020_By" minOccurs="0"/>
                <xsd:element ref="ns3:Translation_x0020_ID"/>
                <xsd:element ref="ns2:Date_x0020_received_x0020_from_x0020_Verifier" minOccurs="0"/>
                <xsd:element ref="ns3:Notes0" minOccurs="0"/>
                <xsd:element ref="ns4:Number_x0020_of_x0020_Words"/>
                <xsd:element ref="ns2:Translation_x0020_Status"/>
                <xsd:element ref="ns4:Rush_x0020_Job" minOccurs="0"/>
                <xsd:element ref="ns2:_dlc_DocIdPersistId" minOccurs="0"/>
                <xsd:element ref="ns2:_dlc_DocIdUrl" minOccurs="0"/>
                <xsd:element ref="ns2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134ee-8889-4ec1-b767-1a2358037b2e" elementFormDefault="qualified">
    <xsd:import namespace="http://schemas.microsoft.com/office/2006/documentManagement/types"/>
    <xsd:import namespace="http://schemas.microsoft.com/office/infopath/2007/PartnerControls"/>
    <xsd:element name="Translation_x0020_Requested_x0020_By" ma:index="2" nillable="true" ma:displayName="Requested By" ma:list="UserInfo" ma:SharePointGroup="0" ma:internalName="Translation_x0020_Requested_x0020_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received_x0020_from_x0020_Verifier" ma:index="4" nillable="true" ma:displayName="Date received from Verifier" ma:format="DateOnly" ma:internalName="Date_x0020_received_x0020_from_x0020_Verifier" ma:readOnly="false">
      <xsd:simpleType>
        <xsd:restriction base="dms:DateTime"/>
      </xsd:simpleType>
    </xsd:element>
    <xsd:element name="Translation_x0020_Status" ma:index="7" ma:displayName="Translation Status" ma:default="In Progress" ma:format="Dropdown" ma:internalName="Translation_x0020_Status" ma:readOnly="false">
      <xsd:simpleType>
        <xsd:restriction base="dms:Choice">
          <xsd:enumeration value="In Progress"/>
          <xsd:enumeration value="Sent to Reviewer"/>
          <xsd:enumeration value="Completed"/>
        </xsd:restriction>
      </xsd:simpleType>
    </xsd:element>
    <xsd:element name="_dlc_DocIdPersistId" ma:index="9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c9459-f3c2-48b8-9a2f-26360b0a1ad0" elementFormDefault="qualified">
    <xsd:import namespace="http://schemas.microsoft.com/office/2006/documentManagement/types"/>
    <xsd:import namespace="http://schemas.microsoft.com/office/infopath/2007/PartnerControls"/>
    <xsd:element name="Translation_x0020_ID" ma:index="3" ma:displayName="Translation ID" ma:list="{c0dc3b6c-3d65-405a-a208-0cdf78d383e2}" ma:internalName="Translation_x0020_ID" ma:readOnly="false" ma:showField="Title">
      <xsd:simpleType>
        <xsd:restriction base="dms:Lookup"/>
      </xsd:simpleType>
    </xsd:element>
    <xsd:element name="Notes0" ma:index="5" nillable="true" ma:displayName="Notes" ma:description="Copy email instructions in here and delete the email." ma:internalName="Notes0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f7b14-bb32-453f-919c-3f10cd04c607" elementFormDefault="qualified">
    <xsd:import namespace="http://schemas.microsoft.com/office/2006/documentManagement/types"/>
    <xsd:import namespace="http://schemas.microsoft.com/office/infopath/2007/PartnerControls"/>
    <xsd:element name="Number_x0020_of_x0020_Words" ma:index="6" ma:displayName="Number of Words" ma:default="0" ma:internalName="Number_x0020_of_x0020_Words" ma:readOnly="false" ma:percentage="FALSE">
      <xsd:simpleType>
        <xsd:restriction base="dms:Number"/>
      </xsd:simpleType>
    </xsd:element>
    <xsd:element name="Rush_x0020_Job" ma:index="8" nillable="true" ma:displayName="Rush Job" ma:format="RadioButtons" ma:internalName="Rush_x0020_Job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3c134ee-8889-4ec1-b767-1a2358037b2e">RRKJKWTJDAWQ-1388559546-3286</_dlc_DocId>
    <_dlc_DocIdUrl xmlns="93c134ee-8889-4ec1-b767-1a2358037b2e">
      <Url>https://sharepoint.agency.coop/IS/translations/_layouts/15/DocIdRedir.aspx?ID=RRKJKWTJDAWQ-1388559546-3286</Url>
      <Description>RRKJKWTJDAWQ-1388559546-3286</Description>
    </_dlc_DocIdUrl>
    <_dlc_DocIdPersistId xmlns="93c134ee-8889-4ec1-b767-1a2358037b2e" xsi:nil="true"/>
    <Translation_x0020_Requested_x0020_By xmlns="93c134ee-8889-4ec1-b767-1a2358037b2e">
      <UserInfo>
        <DisplayName>Natascha Morrison</DisplayName>
        <AccountId>256</AccountId>
        <AccountType/>
      </UserInfo>
    </Translation_x0020_Requested_x0020_By>
    <Number_x0020_of_x0020_Words xmlns="78cf7b14-bb32-453f-919c-3f10cd04c607">0</Number_x0020_of_x0020_Words>
    <Rush_x0020_Job xmlns="78cf7b14-bb32-453f-919c-3f10cd04c607" xsi:nil="true"/>
    <Translation_x0020_Status xmlns="93c134ee-8889-4ec1-b767-1a2358037b2e">Completed</Translation_x0020_Status>
    <Translation_x0020_ID xmlns="9ebc9459-f3c2-48b8-9a2f-26360b0a1ad0">1108</Translation_x0020_ID>
    <Notes0 xmlns="9ebc9459-f3c2-48b8-9a2f-26360b0a1ad0" xsi:nil="true"/>
    <Date_x0020_received_x0020_from_x0020_Verifier xmlns="93c134ee-8889-4ec1-b767-1a2358037b2e">2020-04-15T04:00:00+00:00</Date_x0020_received_x0020_from_x0020_Verifier>
  </documentManagement>
</p:properties>
</file>

<file path=customXml/itemProps1.xml><?xml version="1.0" encoding="utf-8"?>
<ds:datastoreItem xmlns:ds="http://schemas.openxmlformats.org/officeDocument/2006/customXml" ds:itemID="{0D923EED-F27F-42CE-B3FF-4902D42778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36B618-0020-4673-B5F4-44ED454C5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134ee-8889-4ec1-b767-1a2358037b2e"/>
    <ds:schemaRef ds:uri="9ebc9459-f3c2-48b8-9a2f-26360b0a1ad0"/>
    <ds:schemaRef ds:uri="78cf7b14-bb32-453f-919c-3f10cd04c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05F175-281C-4CB4-9E73-5E6EE31FCF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B4481F5-760C-4C6D-8776-76DE949BB107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93c134ee-8889-4ec1-b767-1a2358037b2e"/>
    <ds:schemaRef ds:uri="9ebc9459-f3c2-48b8-9a2f-26360b0a1ad0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8cf7b14-bb32-453f-919c-3f10cd04c60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69</vt:i4>
      </vt:variant>
    </vt:vector>
  </HeadingPairs>
  <TitlesOfParts>
    <vt:vector size="76" baseType="lpstr">
      <vt:lpstr>Page couverture</vt:lpstr>
      <vt:lpstr>Questionnaire</vt:lpstr>
      <vt:lpstr>Plan d'action</vt:lpstr>
      <vt:lpstr>Résultats individuels</vt:lpstr>
      <vt:lpstr>Analysis</vt:lpstr>
      <vt:lpstr>Déficit dans la gouvernance</vt:lpstr>
      <vt:lpstr>Modify Questionnaire Statements</vt:lpstr>
      <vt:lpstr>connaissent_les_principes_coopératifs_internationaux.</vt:lpstr>
      <vt:lpstr>Participant1</vt:lpstr>
      <vt:lpstr>Participant1b</vt:lpstr>
      <vt:lpstr>Participant1Graph</vt:lpstr>
      <vt:lpstr>Participant2</vt:lpstr>
      <vt:lpstr>Participant2b</vt:lpstr>
      <vt:lpstr>Participant2Graph</vt:lpstr>
      <vt:lpstr>Participant3</vt:lpstr>
      <vt:lpstr>Participant3b</vt:lpstr>
      <vt:lpstr>Participant3Graph</vt:lpstr>
      <vt:lpstr>Participant4b</vt:lpstr>
      <vt:lpstr>Participant4Graph</vt:lpstr>
      <vt:lpstr>Participant5</vt:lpstr>
      <vt:lpstr>Participant5b</vt:lpstr>
      <vt:lpstr>Participant5Graph</vt:lpstr>
      <vt:lpstr>Participant6</vt:lpstr>
      <vt:lpstr>Participant6b</vt:lpstr>
      <vt:lpstr>Participant6Graph</vt:lpstr>
      <vt:lpstr>'Déficit dans la gouvernance'!Print_Area</vt:lpstr>
      <vt:lpstr>'Page couverture'!Print_Area</vt:lpstr>
      <vt:lpstr>'Plan d''action'!Print_Area</vt:lpstr>
      <vt:lpstr>Questionnaire!Print_Area</vt:lpstr>
      <vt:lpstr>'Résultats individuels'!Print_Area</vt:lpstr>
      <vt:lpstr>Questionnaire!Print_Titles</vt:lpstr>
      <vt:lpstr>rngActionPlan1</vt:lpstr>
      <vt:lpstr>rngActionPlan2</vt:lpstr>
      <vt:lpstr>rngActionPlan3</vt:lpstr>
      <vt:lpstr>rngActionPlan4</vt:lpstr>
      <vt:lpstr>rngAllQuestions</vt:lpstr>
      <vt:lpstr>rngAllResults</vt:lpstr>
      <vt:lpstr>rngCheckBoxes</vt:lpstr>
      <vt:lpstr>rngCoopName</vt:lpstr>
      <vt:lpstr>rngDebugMode</vt:lpstr>
      <vt:lpstr>rngGovernanceData</vt:lpstr>
      <vt:lpstr>rngGovernanceKey</vt:lpstr>
      <vt:lpstr>rngName1</vt:lpstr>
      <vt:lpstr>rngName2</vt:lpstr>
      <vt:lpstr>rngName3</vt:lpstr>
      <vt:lpstr>rngName4</vt:lpstr>
      <vt:lpstr>rngName5</vt:lpstr>
      <vt:lpstr>rngName6</vt:lpstr>
      <vt:lpstr>rngName7</vt:lpstr>
      <vt:lpstr>rngNames</vt:lpstr>
      <vt:lpstr>rngNoParticipants</vt:lpstr>
      <vt:lpstr>rngParticantResults2</vt:lpstr>
      <vt:lpstr>rngParticantResults3</vt:lpstr>
      <vt:lpstr>rngParticantResults4</vt:lpstr>
      <vt:lpstr>rngParticantResults5</vt:lpstr>
      <vt:lpstr>rngParticantResults6</vt:lpstr>
      <vt:lpstr>rngParticantResults7</vt:lpstr>
      <vt:lpstr>rngParticipantList</vt:lpstr>
      <vt:lpstr>rngParticipantName1</vt:lpstr>
      <vt:lpstr>rngParticipantName2</vt:lpstr>
      <vt:lpstr>rngParticipantName3</vt:lpstr>
      <vt:lpstr>rngParticipantName4</vt:lpstr>
      <vt:lpstr>rngParticipantName5</vt:lpstr>
      <vt:lpstr>rngParticipantName6</vt:lpstr>
      <vt:lpstr>rngParticipantName7</vt:lpstr>
      <vt:lpstr>rngPartipantNames</vt:lpstr>
      <vt:lpstr>rngPartipantQuestions1</vt:lpstr>
      <vt:lpstr>rngPartipantQuestions2</vt:lpstr>
      <vt:lpstr>rngPartipantQuestions3</vt:lpstr>
      <vt:lpstr>rngPartipantQuestions4</vt:lpstr>
      <vt:lpstr>rngPartipantQuestions5</vt:lpstr>
      <vt:lpstr>rngPartipantQuestions6</vt:lpstr>
      <vt:lpstr>rngPartipantQuestions7</vt:lpstr>
      <vt:lpstr>rngPercentYesData</vt:lpstr>
      <vt:lpstr>rngQuestionNumbers</vt:lpstr>
      <vt:lpstr>rngSortedQuestionNumbers</vt:lpstr>
    </vt:vector>
  </TitlesOfParts>
  <Company>The Agency for Co-op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International Good Governance Test VR</dc:title>
  <dc:creator>sthethy</dc:creator>
  <cp:lastModifiedBy>Natascha Morrison</cp:lastModifiedBy>
  <cp:lastPrinted>2014-04-09T14:51:48Z</cp:lastPrinted>
  <dcterms:created xsi:type="dcterms:W3CDTF">2013-09-24T14:04:56Z</dcterms:created>
  <dcterms:modified xsi:type="dcterms:W3CDTF">2020-04-17T13:40:11Z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0x010100CED55C0606D9E14C807341D5305CC2631F0300A0DD4618BEA59E4EBB3B200513E4B456</vt:lpwstr>
  </property>
  <property fmtid="{D5CDD505-2E9C-101B-9397-08002B2CF9AE}" pid="3" name="_dlc_DocIdItemGuid">
    <vt:lpwstr>77bd2003-f75c-4aab-942c-d95a30ee724b</vt:lpwstr>
  </property>
  <property fmtid="{D5CDD505-2E9C-101B-9397-08002B2CF9AE}" pid="4" name="URL">
    <vt:lpwstr/>
  </property>
  <property fmtid="{D5CDD505-2E9C-101B-9397-08002B2CF9AE}" pid="5" name="Date received from Verifier">
    <vt:filetime>2020-04-15T04:00:00Z</vt:filetime>
  </property>
</Properties>
</file>